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a565f785982f1be/Documents/TopperIreland/"/>
    </mc:Choice>
  </mc:AlternateContent>
  <xr:revisionPtr revIDLastSave="0" documentId="8_{5C9FF5B4-B20C-4D92-BA54-CECA829FDED1}" xr6:coauthVersionLast="47" xr6:coauthVersionMax="47" xr10:uidLastSave="{00000000-0000-0000-0000-000000000000}"/>
  <bookViews>
    <workbookView xWindow="-120" yWindow="-120" windowWidth="24240" windowHeight="13140" tabRatio="1000" activeTab="1" xr2:uid="{00000000-000D-0000-FFFF-FFFF00000000}"/>
  </bookViews>
  <sheets>
    <sheet name="2022 Final 4.2" sheetId="89" r:id="rId1"/>
    <sheet name="2022 Final 5.3" sheetId="88" r:id="rId2"/>
  </sheets>
  <definedNames>
    <definedName name="_xlnm._FilterDatabase" localSheetId="1" hidden="1">'2022 Final 5.3'!$A$10:$DR$114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9" i="88" l="1"/>
  <c r="Z19" i="88"/>
  <c r="AA19" i="88" s="1"/>
  <c r="T19" i="88"/>
  <c r="X27" i="89"/>
  <c r="R27" i="89"/>
  <c r="Q27" i="89"/>
  <c r="P27" i="89"/>
  <c r="T27" i="89" s="1"/>
  <c r="U27" i="89" s="1"/>
  <c r="K27" i="89"/>
  <c r="X32" i="89"/>
  <c r="R32" i="89"/>
  <c r="Q32" i="89"/>
  <c r="P32" i="89"/>
  <c r="T32" i="89" s="1"/>
  <c r="U32" i="89" s="1"/>
  <c r="K32" i="89"/>
  <c r="AD115" i="88"/>
  <c r="Z115" i="88"/>
  <c r="AA115" i="88" s="1"/>
  <c r="T115" i="88"/>
  <c r="AD97" i="88"/>
  <c r="Z97" i="88"/>
  <c r="AA97" i="88" s="1"/>
  <c r="T97" i="88"/>
  <c r="AD95" i="88"/>
  <c r="Z95" i="88"/>
  <c r="AA95" i="88" s="1"/>
  <c r="T95" i="88"/>
  <c r="AD87" i="88"/>
  <c r="Z87" i="88"/>
  <c r="AA87" i="88" s="1"/>
  <c r="T87" i="88"/>
  <c r="AD68" i="88"/>
  <c r="Z68" i="88"/>
  <c r="AA68" i="88" s="1"/>
  <c r="T68" i="88"/>
  <c r="AD110" i="88"/>
  <c r="Z110" i="88"/>
  <c r="AA110" i="88" s="1"/>
  <c r="T110" i="88"/>
  <c r="AD106" i="88"/>
  <c r="Z106" i="88"/>
  <c r="AA106" i="88" s="1"/>
  <c r="T106" i="88"/>
  <c r="AD94" i="88"/>
  <c r="Z94" i="88"/>
  <c r="AA94" i="88" s="1"/>
  <c r="T94" i="88"/>
  <c r="AD49" i="88"/>
  <c r="Z49" i="88"/>
  <c r="AA49" i="88" s="1"/>
  <c r="T49" i="88"/>
  <c r="X29" i="89"/>
  <c r="R29" i="89"/>
  <c r="Q29" i="89"/>
  <c r="P29" i="89"/>
  <c r="T29" i="89" s="1"/>
  <c r="U29" i="89" s="1"/>
  <c r="K29" i="89"/>
  <c r="X28" i="89"/>
  <c r="R28" i="89"/>
  <c r="Q28" i="89"/>
  <c r="P28" i="89"/>
  <c r="T28" i="89" s="1"/>
  <c r="U28" i="89" s="1"/>
  <c r="K28" i="89"/>
  <c r="X30" i="89"/>
  <c r="R30" i="89"/>
  <c r="Q30" i="89"/>
  <c r="P30" i="89"/>
  <c r="K30" i="89"/>
  <c r="X18" i="89"/>
  <c r="R18" i="89"/>
  <c r="Q18" i="89"/>
  <c r="P18" i="89"/>
  <c r="K18" i="89"/>
  <c r="AD64" i="88"/>
  <c r="Z64" i="88"/>
  <c r="AA64" i="88" s="1"/>
  <c r="T64" i="88"/>
  <c r="AD69" i="88"/>
  <c r="Z69" i="88"/>
  <c r="AA69" i="88" s="1"/>
  <c r="T69" i="88"/>
  <c r="AD63" i="88"/>
  <c r="Z63" i="88"/>
  <c r="AA63" i="88" s="1"/>
  <c r="T63" i="88"/>
  <c r="AD100" i="88"/>
  <c r="Z100" i="88"/>
  <c r="AA100" i="88" s="1"/>
  <c r="T100" i="88"/>
  <c r="AD99" i="88"/>
  <c r="Z99" i="88"/>
  <c r="AA99" i="88" s="1"/>
  <c r="T99" i="88"/>
  <c r="AD81" i="88"/>
  <c r="Z81" i="88"/>
  <c r="AA81" i="88" s="1"/>
  <c r="T81" i="88"/>
  <c r="AD46" i="88"/>
  <c r="Z46" i="88"/>
  <c r="AA46" i="88" s="1"/>
  <c r="T46" i="88"/>
  <c r="T50" i="88"/>
  <c r="Z50" i="88"/>
  <c r="AA50" i="88" s="1"/>
  <c r="AD50" i="88"/>
  <c r="N19" i="88" l="1"/>
  <c r="N27" i="89"/>
  <c r="N115" i="88"/>
  <c r="N32" i="89"/>
  <c r="N87" i="88"/>
  <c r="N97" i="88"/>
  <c r="N95" i="88"/>
  <c r="N68" i="88"/>
  <c r="N110" i="88"/>
  <c r="N106" i="88"/>
  <c r="N94" i="88"/>
  <c r="N49" i="88"/>
  <c r="N29" i="89"/>
  <c r="H29" i="89" s="1"/>
  <c r="T30" i="89"/>
  <c r="U30" i="89" s="1"/>
  <c r="N28" i="89"/>
  <c r="T18" i="89"/>
  <c r="U18" i="89" s="1"/>
  <c r="N18" i="89"/>
  <c r="N30" i="89"/>
  <c r="N64" i="88"/>
  <c r="N69" i="88"/>
  <c r="N63" i="88"/>
  <c r="N100" i="88"/>
  <c r="N99" i="88"/>
  <c r="N50" i="88"/>
  <c r="N81" i="88"/>
  <c r="N46" i="88"/>
  <c r="AD118" i="88" l="1"/>
  <c r="Z118" i="88"/>
  <c r="AA118" i="88" s="1"/>
  <c r="T118" i="88"/>
  <c r="AD116" i="88"/>
  <c r="Z116" i="88"/>
  <c r="AA116" i="88" s="1"/>
  <c r="T116" i="88"/>
  <c r="AD114" i="88"/>
  <c r="Z114" i="88"/>
  <c r="AA114" i="88" s="1"/>
  <c r="T114" i="88"/>
  <c r="AD109" i="88"/>
  <c r="Z109" i="88"/>
  <c r="AA109" i="88" s="1"/>
  <c r="T109" i="88"/>
  <c r="AD108" i="88"/>
  <c r="Z108" i="88"/>
  <c r="AA108" i="88" s="1"/>
  <c r="T108" i="88"/>
  <c r="AD103" i="88"/>
  <c r="Z103" i="88"/>
  <c r="AA103" i="88" s="1"/>
  <c r="T103" i="88"/>
  <c r="AD59" i="88"/>
  <c r="Z59" i="88"/>
  <c r="AA59" i="88" s="1"/>
  <c r="T59" i="88"/>
  <c r="AD102" i="88"/>
  <c r="Z102" i="88"/>
  <c r="AA102" i="88" s="1"/>
  <c r="T102" i="88"/>
  <c r="AD85" i="88"/>
  <c r="Z85" i="88"/>
  <c r="AA85" i="88" s="1"/>
  <c r="T85" i="88"/>
  <c r="AD79" i="88"/>
  <c r="Z79" i="88"/>
  <c r="AA79" i="88" s="1"/>
  <c r="T79" i="88"/>
  <c r="AD76" i="88"/>
  <c r="Z76" i="88"/>
  <c r="AA76" i="88" s="1"/>
  <c r="T76" i="88"/>
  <c r="AD57" i="88"/>
  <c r="Z57" i="88"/>
  <c r="AA57" i="88" s="1"/>
  <c r="T57" i="88"/>
  <c r="AD24" i="88"/>
  <c r="Z24" i="88"/>
  <c r="AA24" i="88" s="1"/>
  <c r="T24" i="88"/>
  <c r="AD31" i="88"/>
  <c r="Z31" i="88"/>
  <c r="AA31" i="88" s="1"/>
  <c r="T31" i="88"/>
  <c r="AD65" i="88"/>
  <c r="Z65" i="88"/>
  <c r="AA65" i="88" s="1"/>
  <c r="T65" i="88"/>
  <c r="AD18" i="88"/>
  <c r="Z18" i="88"/>
  <c r="AA18" i="88" s="1"/>
  <c r="T18" i="88"/>
  <c r="AD14" i="88"/>
  <c r="Z14" i="88"/>
  <c r="AA14" i="88" s="1"/>
  <c r="T14" i="88"/>
  <c r="AD126" i="88"/>
  <c r="Z126" i="88"/>
  <c r="AA126" i="88" s="1"/>
  <c r="T126" i="88"/>
  <c r="AD84" i="88"/>
  <c r="Z84" i="88"/>
  <c r="AA84" i="88" s="1"/>
  <c r="T84" i="88"/>
  <c r="AD111" i="88"/>
  <c r="Z111" i="88"/>
  <c r="AA111" i="88" s="1"/>
  <c r="T111" i="88"/>
  <c r="AD107" i="88"/>
  <c r="Z107" i="88"/>
  <c r="AA107" i="88" s="1"/>
  <c r="T107" i="88"/>
  <c r="AD124" i="88"/>
  <c r="Z124" i="88"/>
  <c r="AA124" i="88" s="1"/>
  <c r="T124" i="88"/>
  <c r="AD127" i="88"/>
  <c r="Z127" i="88"/>
  <c r="AA127" i="88" s="1"/>
  <c r="T127" i="88"/>
  <c r="AD93" i="88"/>
  <c r="Z93" i="88"/>
  <c r="AA93" i="88" s="1"/>
  <c r="T93" i="88"/>
  <c r="AD83" i="88"/>
  <c r="Z83" i="88"/>
  <c r="AA83" i="88" s="1"/>
  <c r="T83" i="88"/>
  <c r="AD90" i="88"/>
  <c r="Z90" i="88"/>
  <c r="AA90" i="88" s="1"/>
  <c r="T90" i="88"/>
  <c r="AD73" i="88"/>
  <c r="Z73" i="88"/>
  <c r="AA73" i="88" s="1"/>
  <c r="T73" i="88"/>
  <c r="AD74" i="88"/>
  <c r="Z74" i="88"/>
  <c r="AA74" i="88" s="1"/>
  <c r="T74" i="88"/>
  <c r="AD130" i="88"/>
  <c r="Z130" i="88"/>
  <c r="AA130" i="88" s="1"/>
  <c r="T130" i="88"/>
  <c r="AD123" i="88"/>
  <c r="Z123" i="88"/>
  <c r="AA123" i="88" s="1"/>
  <c r="T123" i="88"/>
  <c r="AD82" i="88"/>
  <c r="Z82" i="88"/>
  <c r="AA82" i="88" s="1"/>
  <c r="T82" i="88"/>
  <c r="AD101" i="88"/>
  <c r="Z101" i="88"/>
  <c r="AA101" i="88" s="1"/>
  <c r="T101" i="88"/>
  <c r="AD88" i="88"/>
  <c r="Z88" i="88"/>
  <c r="AA88" i="88" s="1"/>
  <c r="T88" i="88"/>
  <c r="AD43" i="88"/>
  <c r="Z43" i="88"/>
  <c r="AA43" i="88" s="1"/>
  <c r="T43" i="88"/>
  <c r="AD78" i="88"/>
  <c r="Z78" i="88"/>
  <c r="AA78" i="88" s="1"/>
  <c r="T78" i="88"/>
  <c r="AD122" i="88"/>
  <c r="Z122" i="88"/>
  <c r="AA122" i="88" s="1"/>
  <c r="T122" i="88"/>
  <c r="AD54" i="88"/>
  <c r="Z54" i="88"/>
  <c r="AA54" i="88" s="1"/>
  <c r="T54" i="88"/>
  <c r="AD47" i="88"/>
  <c r="Z47" i="88"/>
  <c r="AA47" i="88" s="1"/>
  <c r="T47" i="88"/>
  <c r="AD112" i="88"/>
  <c r="Z112" i="88"/>
  <c r="AA112" i="88" s="1"/>
  <c r="T112" i="88"/>
  <c r="AD22" i="88"/>
  <c r="Z22" i="88"/>
  <c r="AA22" i="88" s="1"/>
  <c r="T22" i="88"/>
  <c r="AD34" i="88"/>
  <c r="Z34" i="88"/>
  <c r="AA34" i="88" s="1"/>
  <c r="T34" i="88"/>
  <c r="AD75" i="88"/>
  <c r="Z75" i="88"/>
  <c r="AA75" i="88" s="1"/>
  <c r="T75" i="88"/>
  <c r="T80" i="88"/>
  <c r="Z80" i="88"/>
  <c r="AA80" i="88" s="1"/>
  <c r="AD80" i="88"/>
  <c r="T41" i="88"/>
  <c r="Z41" i="88"/>
  <c r="AA41" i="88" s="1"/>
  <c r="AD41" i="88"/>
  <c r="T131" i="88"/>
  <c r="Z131" i="88"/>
  <c r="AA131" i="88" s="1"/>
  <c r="AD131" i="88"/>
  <c r="T119" i="88"/>
  <c r="Z119" i="88"/>
  <c r="AA119" i="88" s="1"/>
  <c r="AD119" i="88"/>
  <c r="T48" i="88"/>
  <c r="Z48" i="88"/>
  <c r="AA48" i="88" s="1"/>
  <c r="AD48" i="88"/>
  <c r="T104" i="88"/>
  <c r="Z104" i="88"/>
  <c r="AA104" i="88" s="1"/>
  <c r="AD104" i="88"/>
  <c r="T128" i="88"/>
  <c r="Z128" i="88"/>
  <c r="AA128" i="88" s="1"/>
  <c r="AD128" i="88"/>
  <c r="T91" i="88"/>
  <c r="Z91" i="88"/>
  <c r="AA91" i="88" s="1"/>
  <c r="AD91" i="88"/>
  <c r="T129" i="88"/>
  <c r="Z129" i="88"/>
  <c r="AA129" i="88" s="1"/>
  <c r="AD129" i="88"/>
  <c r="T45" i="88"/>
  <c r="Z45" i="88"/>
  <c r="AA45" i="88" s="1"/>
  <c r="AD45" i="88"/>
  <c r="T92" i="88"/>
  <c r="Z92" i="88"/>
  <c r="AA92" i="88" s="1"/>
  <c r="AD92" i="88"/>
  <c r="T35" i="88"/>
  <c r="Z35" i="88"/>
  <c r="AA35" i="88" s="1"/>
  <c r="AD35" i="88"/>
  <c r="N118" i="88" l="1"/>
  <c r="N116" i="88"/>
  <c r="N114" i="88"/>
  <c r="N108" i="88"/>
  <c r="N109" i="88"/>
  <c r="N59" i="88"/>
  <c r="N103" i="88"/>
  <c r="N102" i="88"/>
  <c r="N85" i="88"/>
  <c r="N79" i="88"/>
  <c r="N76" i="88"/>
  <c r="N57" i="88"/>
  <c r="N24" i="88"/>
  <c r="N31" i="88"/>
  <c r="N65" i="88"/>
  <c r="N18" i="88"/>
  <c r="N14" i="88"/>
  <c r="N126" i="88"/>
  <c r="N84" i="88"/>
  <c r="N111" i="88"/>
  <c r="N107" i="88"/>
  <c r="N124" i="88"/>
  <c r="N127" i="88"/>
  <c r="N90" i="88"/>
  <c r="N93" i="88"/>
  <c r="N83" i="88"/>
  <c r="N73" i="88"/>
  <c r="N74" i="88"/>
  <c r="N130" i="88"/>
  <c r="N123" i="88"/>
  <c r="N82" i="88"/>
  <c r="N101" i="88"/>
  <c r="N88" i="88"/>
  <c r="N43" i="88"/>
  <c r="N78" i="88"/>
  <c r="N122" i="88"/>
  <c r="N54" i="88"/>
  <c r="N47" i="88"/>
  <c r="N112" i="88"/>
  <c r="N22" i="88"/>
  <c r="N34" i="88"/>
  <c r="N75" i="88"/>
  <c r="N35" i="88"/>
  <c r="N45" i="88"/>
  <c r="N41" i="88"/>
  <c r="N92" i="88"/>
  <c r="N128" i="88"/>
  <c r="N119" i="88"/>
  <c r="N80" i="88"/>
  <c r="N129" i="88"/>
  <c r="N104" i="88"/>
  <c r="N91" i="88"/>
  <c r="N48" i="88"/>
  <c r="N131" i="88"/>
  <c r="AD25" i="88" l="1"/>
  <c r="Z25" i="88"/>
  <c r="AA25" i="88" s="1"/>
  <c r="T25" i="88"/>
  <c r="AD70" i="88"/>
  <c r="Z70" i="88"/>
  <c r="AA70" i="88" s="1"/>
  <c r="T70" i="88"/>
  <c r="AD23" i="88"/>
  <c r="Z23" i="88"/>
  <c r="AA23" i="88" s="1"/>
  <c r="T23" i="88"/>
  <c r="AD21" i="88"/>
  <c r="Z21" i="88"/>
  <c r="AA21" i="88" s="1"/>
  <c r="T21" i="88"/>
  <c r="N19" i="89"/>
  <c r="N23" i="89"/>
  <c r="N36" i="89"/>
  <c r="N37" i="89"/>
  <c r="K26" i="89"/>
  <c r="N26" i="89" s="1"/>
  <c r="X17" i="89"/>
  <c r="X21" i="89"/>
  <c r="X22" i="89"/>
  <c r="X24" i="89"/>
  <c r="X40" i="89"/>
  <c r="X20" i="89"/>
  <c r="X25" i="89"/>
  <c r="X39" i="89"/>
  <c r="X31" i="89"/>
  <c r="H30" i="89" s="1"/>
  <c r="X11" i="89"/>
  <c r="X12" i="89"/>
  <c r="H18" i="89" s="1"/>
  <c r="X14" i="89"/>
  <c r="X15" i="89"/>
  <c r="X38" i="89"/>
  <c r="X16" i="89"/>
  <c r="X33" i="89"/>
  <c r="X35" i="89"/>
  <c r="H32" i="89" s="1"/>
  <c r="X36" i="89"/>
  <c r="H27" i="89" s="1"/>
  <c r="T11" i="89"/>
  <c r="U11" i="89" s="1"/>
  <c r="T16" i="89"/>
  <c r="U16" i="89" s="1"/>
  <c r="P26" i="89"/>
  <c r="P37" i="89"/>
  <c r="P19" i="89"/>
  <c r="P23" i="89"/>
  <c r="P36" i="89"/>
  <c r="P38" i="89"/>
  <c r="P15" i="89"/>
  <c r="P14" i="89"/>
  <c r="T14" i="89" s="1"/>
  <c r="U14" i="89" s="1"/>
  <c r="P12" i="89"/>
  <c r="T12" i="89" s="1"/>
  <c r="U12" i="89" s="1"/>
  <c r="P31" i="89"/>
  <c r="P39" i="89"/>
  <c r="P25" i="89"/>
  <c r="T25" i="89" s="1"/>
  <c r="U25" i="89" s="1"/>
  <c r="P20" i="89"/>
  <c r="P40" i="89"/>
  <c r="P24" i="89"/>
  <c r="P22" i="89"/>
  <c r="T22" i="89" s="1"/>
  <c r="U22" i="89" s="1"/>
  <c r="P21" i="89"/>
  <c r="Q34" i="89"/>
  <c r="T34" i="89" s="1"/>
  <c r="U34" i="89" s="1"/>
  <c r="Q37" i="89"/>
  <c r="Q19" i="89"/>
  <c r="Q23" i="89"/>
  <c r="Q35" i="89"/>
  <c r="Q38" i="89"/>
  <c r="Q15" i="89"/>
  <c r="Q31" i="89"/>
  <c r="Q39" i="89"/>
  <c r="Q40" i="89"/>
  <c r="Q24" i="89"/>
  <c r="Q21" i="89"/>
  <c r="Q17" i="89"/>
  <c r="R26" i="89"/>
  <c r="R36" i="89"/>
  <c r="R35" i="89"/>
  <c r="R33" i="89"/>
  <c r="T33" i="89" s="1"/>
  <c r="U33" i="89" s="1"/>
  <c r="R38" i="89"/>
  <c r="R31" i="89"/>
  <c r="R39" i="89"/>
  <c r="R20" i="89"/>
  <c r="R40" i="89"/>
  <c r="R24" i="89"/>
  <c r="R17" i="89"/>
  <c r="R13" i="89"/>
  <c r="N12" i="89"/>
  <c r="N15" i="89"/>
  <c r="K34" i="89"/>
  <c r="K35" i="89"/>
  <c r="K33" i="89"/>
  <c r="K38" i="89"/>
  <c r="N38" i="89" s="1"/>
  <c r="K14" i="89"/>
  <c r="N14" i="89" s="1"/>
  <c r="J34" i="89"/>
  <c r="J35" i="89"/>
  <c r="J33" i="89"/>
  <c r="J16" i="89"/>
  <c r="J24" i="89"/>
  <c r="N24" i="89" s="1"/>
  <c r="J40" i="89"/>
  <c r="N40" i="89" s="1"/>
  <c r="J20" i="89"/>
  <c r="N20" i="89" s="1"/>
  <c r="J25" i="89"/>
  <c r="N25" i="89" s="1"/>
  <c r="J39" i="89"/>
  <c r="N39" i="89" s="1"/>
  <c r="J31" i="89"/>
  <c r="N31" i="89" s="1"/>
  <c r="J11" i="89"/>
  <c r="N11" i="89" s="1"/>
  <c r="J22" i="89"/>
  <c r="N22" i="89" s="1"/>
  <c r="J21" i="89"/>
  <c r="N21" i="89" s="1"/>
  <c r="J17" i="89"/>
  <c r="N17" i="89" s="1"/>
  <c r="N33" i="89" l="1"/>
  <c r="N34" i="89"/>
  <c r="N25" i="88"/>
  <c r="N70" i="88"/>
  <c r="N23" i="88"/>
  <c r="N21" i="88"/>
  <c r="T24" i="89"/>
  <c r="U24" i="89" s="1"/>
  <c r="H24" i="89" s="1"/>
  <c r="T20" i="89"/>
  <c r="U20" i="89" s="1"/>
  <c r="T36" i="89"/>
  <c r="U36" i="89" s="1"/>
  <c r="H22" i="89"/>
  <c r="T17" i="89"/>
  <c r="U17" i="89" s="1"/>
  <c r="T35" i="89"/>
  <c r="U35" i="89" s="1"/>
  <c r="T38" i="89"/>
  <c r="U38" i="89" s="1"/>
  <c r="T39" i="89"/>
  <c r="U39" i="89" s="1"/>
  <c r="H11" i="89" s="1"/>
  <c r="T19" i="89"/>
  <c r="U19" i="89" s="1"/>
  <c r="T31" i="89"/>
  <c r="U31" i="89" s="1"/>
  <c r="H12" i="89" s="1"/>
  <c r="T37" i="89"/>
  <c r="U37" i="89" s="1"/>
  <c r="T40" i="89"/>
  <c r="U40" i="89" s="1"/>
  <c r="T21" i="89"/>
  <c r="U21" i="89" s="1"/>
  <c r="H21" i="89" s="1"/>
  <c r="T15" i="89"/>
  <c r="U15" i="89" s="1"/>
  <c r="T23" i="89"/>
  <c r="U23" i="89" s="1"/>
  <c r="T26" i="89"/>
  <c r="U26" i="89" s="1"/>
  <c r="X34" i="89"/>
  <c r="X26" i="89"/>
  <c r="X37" i="89"/>
  <c r="X19" i="89"/>
  <c r="X23" i="89"/>
  <c r="H28" i="89" s="1"/>
  <c r="N35" i="89"/>
  <c r="N16" i="89"/>
  <c r="H14" i="89" s="1"/>
  <c r="AD52" i="88"/>
  <c r="AD55" i="88"/>
  <c r="K13" i="89"/>
  <c r="T13" i="89"/>
  <c r="T120" i="88"/>
  <c r="T44" i="88"/>
  <c r="H20" i="89" l="1"/>
  <c r="H40" i="89"/>
  <c r="H36" i="89"/>
  <c r="H15" i="89"/>
  <c r="H23" i="89"/>
  <c r="H26" i="89"/>
  <c r="H37" i="89"/>
  <c r="H16" i="89"/>
  <c r="H17" i="89"/>
  <c r="H25" i="89"/>
  <c r="H34" i="89"/>
  <c r="H33" i="89"/>
  <c r="H39" i="89"/>
  <c r="H31" i="89"/>
  <c r="H38" i="89"/>
  <c r="H35" i="89"/>
  <c r="T53" i="88"/>
  <c r="Z55" i="88"/>
  <c r="AA55" i="88" s="1"/>
  <c r="T60" i="88"/>
  <c r="Z52" i="88"/>
  <c r="AA52" i="88" s="1"/>
  <c r="T55" i="88"/>
  <c r="T29" i="88"/>
  <c r="T27" i="88"/>
  <c r="T67" i="88"/>
  <c r="T89" i="88"/>
  <c r="T15" i="88"/>
  <c r="T52" i="88"/>
  <c r="AD20" i="88"/>
  <c r="AD16" i="88"/>
  <c r="AD32" i="88"/>
  <c r="AD12" i="88"/>
  <c r="AD17" i="88"/>
  <c r="AD121" i="88"/>
  <c r="AD28" i="88"/>
  <c r="AD105" i="88"/>
  <c r="AD86" i="88"/>
  <c r="AD98" i="88"/>
  <c r="AD61" i="88"/>
  <c r="AD117" i="88"/>
  <c r="AD39" i="88"/>
  <c r="AD51" i="88"/>
  <c r="AD60" i="88"/>
  <c r="Z77" i="88"/>
  <c r="AA77" i="88" s="1"/>
  <c r="Z39" i="88"/>
  <c r="AA39" i="88" s="1"/>
  <c r="Z32" i="88"/>
  <c r="AA32" i="88" s="1"/>
  <c r="AD96" i="88"/>
  <c r="Z58" i="88"/>
  <c r="AA58" i="88" s="1"/>
  <c r="Z66" i="88"/>
  <c r="AA66" i="88" s="1"/>
  <c r="Z30" i="88"/>
  <c r="AA30" i="88" s="1"/>
  <c r="Z37" i="88"/>
  <c r="AA37" i="88" s="1"/>
  <c r="Z56" i="88"/>
  <c r="AA56" i="88" s="1"/>
  <c r="Z12" i="88"/>
  <c r="AA12" i="88" s="1"/>
  <c r="Z51" i="88"/>
  <c r="AA51" i="88" s="1"/>
  <c r="Z44" i="88"/>
  <c r="AA44" i="88" s="1"/>
  <c r="Z29" i="88"/>
  <c r="AA29" i="88" s="1"/>
  <c r="Z17" i="88"/>
  <c r="AA17" i="88" s="1"/>
  <c r="Z11" i="88"/>
  <c r="AA11" i="88" s="1"/>
  <c r="Z16" i="88"/>
  <c r="AA16" i="88" s="1"/>
  <c r="Z62" i="88"/>
  <c r="AA62" i="88" s="1"/>
  <c r="Z26" i="88"/>
  <c r="AA26" i="88" s="1"/>
  <c r="Z13" i="88"/>
  <c r="AA13" i="88" s="1"/>
  <c r="Z38" i="88"/>
  <c r="AA38" i="88" s="1"/>
  <c r="Z33" i="88"/>
  <c r="AA33" i="88" s="1"/>
  <c r="J13" i="89"/>
  <c r="N13" i="89" s="1"/>
  <c r="X13" i="89"/>
  <c r="U13" i="89"/>
  <c r="AD113" i="88"/>
  <c r="AD58" i="88"/>
  <c r="AD72" i="88"/>
  <c r="AD120" i="88"/>
  <c r="AD11" i="88"/>
  <c r="AD62" i="88"/>
  <c r="AD30" i="88"/>
  <c r="AD29" i="88"/>
  <c r="AD33" i="88"/>
  <c r="AD38" i="88"/>
  <c r="AD27" i="88"/>
  <c r="AD71" i="88"/>
  <c r="AD13" i="88"/>
  <c r="AD44" i="88"/>
  <c r="AD67" i="88"/>
  <c r="AD37" i="88"/>
  <c r="AD15" i="88"/>
  <c r="AD26" i="88"/>
  <c r="AD125" i="88"/>
  <c r="AD53" i="88"/>
  <c r="AD77" i="88"/>
  <c r="AD40" i="88"/>
  <c r="AD66" i="88"/>
  <c r="AD89" i="88"/>
  <c r="AD36" i="88"/>
  <c r="H13" i="89" l="1"/>
  <c r="H19" i="89"/>
  <c r="N55" i="88"/>
  <c r="N52" i="88"/>
  <c r="Z86" i="88"/>
  <c r="AA86" i="88" s="1"/>
  <c r="Z117" i="88"/>
  <c r="AA117" i="88" s="1"/>
  <c r="Z105" i="88"/>
  <c r="AA105" i="88" s="1"/>
  <c r="Z113" i="88"/>
  <c r="AA113" i="88" s="1"/>
  <c r="Z53" i="88"/>
  <c r="AA53" i="88" s="1"/>
  <c r="N53" i="88" s="1"/>
  <c r="Z71" i="88"/>
  <c r="AA71" i="88" s="1"/>
  <c r="Z67" i="88"/>
  <c r="AA67" i="88" s="1"/>
  <c r="N67" i="88" s="1"/>
  <c r="Z27" i="88"/>
  <c r="AA27" i="88" s="1"/>
  <c r="N27" i="88" s="1"/>
  <c r="Z61" i="88"/>
  <c r="AA61" i="88" s="1"/>
  <c r="Z125" i="88"/>
  <c r="AA125" i="88" s="1"/>
  <c r="Z20" i="88"/>
  <c r="AA20" i="88" s="1"/>
  <c r="T20" i="88"/>
  <c r="Z120" i="88"/>
  <c r="AA120" i="88" s="1"/>
  <c r="N120" i="88" s="1"/>
  <c r="T32" i="88"/>
  <c r="N32" i="88" s="1"/>
  <c r="T36" i="88"/>
  <c r="T37" i="88"/>
  <c r="N37" i="88" s="1"/>
  <c r="T113" i="88"/>
  <c r="T71" i="88"/>
  <c r="T17" i="88"/>
  <c r="N17" i="88" s="1"/>
  <c r="T117" i="88"/>
  <c r="T56" i="88"/>
  <c r="T72" i="88"/>
  <c r="Z60" i="88"/>
  <c r="AA60" i="88" s="1"/>
  <c r="T30" i="88"/>
  <c r="N30" i="88" s="1"/>
  <c r="T77" i="88"/>
  <c r="N77" i="88" s="1"/>
  <c r="T39" i="88"/>
  <c r="N39" i="88" s="1"/>
  <c r="T42" i="88"/>
  <c r="T13" i="88"/>
  <c r="N13" i="88" s="1"/>
  <c r="T40" i="88"/>
  <c r="T98" i="88"/>
  <c r="T11" i="88"/>
  <c r="N11" i="88" s="1"/>
  <c r="T86" i="88"/>
  <c r="T38" i="88"/>
  <c r="N38" i="88" s="1"/>
  <c r="T12" i="88"/>
  <c r="T26" i="88"/>
  <c r="T66" i="88"/>
  <c r="N66" i="88" s="1"/>
  <c r="T62" i="88"/>
  <c r="N62" i="88" s="1"/>
  <c r="T121" i="88"/>
  <c r="T28" i="88"/>
  <c r="T125" i="88"/>
  <c r="T105" i="88"/>
  <c r="T61" i="88"/>
  <c r="T96" i="88"/>
  <c r="T33" i="88"/>
  <c r="N33" i="88" s="1"/>
  <c r="T58" i="88"/>
  <c r="N58" i="88" s="1"/>
  <c r="T16" i="88"/>
  <c r="N16" i="88" s="1"/>
  <c r="T51" i="88"/>
  <c r="N51" i="88" s="1"/>
  <c r="Z96" i="88"/>
  <c r="AA96" i="88" s="1"/>
  <c r="Z98" i="88"/>
  <c r="AA98" i="88" s="1"/>
  <c r="Z28" i="88"/>
  <c r="AA28" i="88" s="1"/>
  <c r="Z15" i="88"/>
  <c r="AA15" i="88" s="1"/>
  <c r="Z42" i="88"/>
  <c r="AA42" i="88" s="1"/>
  <c r="Z89" i="88"/>
  <c r="AA89" i="88" s="1"/>
  <c r="N89" i="88" s="1"/>
  <c r="AD56" i="88"/>
  <c r="AD42" i="88"/>
  <c r="Z40" i="88"/>
  <c r="AA40" i="88" s="1"/>
  <c r="Z72" i="88"/>
  <c r="AA72" i="88" s="1"/>
  <c r="Z121" i="88"/>
  <c r="AA121" i="88" s="1"/>
  <c r="N44" i="88"/>
  <c r="N29" i="88"/>
  <c r="Z36" i="88"/>
  <c r="AA36" i="88" s="1"/>
  <c r="N36" i="88" l="1"/>
  <c r="N86" i="88"/>
  <c r="N61" i="88"/>
  <c r="N105" i="88"/>
  <c r="N56" i="88"/>
  <c r="N113" i="88"/>
  <c r="N125" i="88"/>
  <c r="N117" i="88"/>
  <c r="N71" i="88"/>
  <c r="N28" i="88"/>
  <c r="N20" i="88"/>
  <c r="N60" i="88"/>
  <c r="N96" i="88"/>
  <c r="N72" i="88"/>
  <c r="N40" i="88"/>
  <c r="N15" i="88"/>
  <c r="N121" i="88"/>
  <c r="N98" i="88"/>
  <c r="N42" i="88"/>
  <c r="N26" i="88" l="1"/>
  <c r="N12" i="88"/>
</calcChain>
</file>

<file path=xl/sharedStrings.xml><?xml version="1.0" encoding="utf-8"?>
<sst xmlns="http://schemas.openxmlformats.org/spreadsheetml/2006/main" count="780" uniqueCount="316">
  <si>
    <t>Club</t>
  </si>
  <si>
    <t>Youth</t>
  </si>
  <si>
    <t>Junior</t>
  </si>
  <si>
    <t>County Antrim YC</t>
  </si>
  <si>
    <t>Carrickfergus SC</t>
  </si>
  <si>
    <t>WHBTC</t>
  </si>
  <si>
    <t>Fitzgerald</t>
  </si>
  <si>
    <t>Corkery</t>
  </si>
  <si>
    <t>Kenny</t>
  </si>
  <si>
    <t>Nixon</t>
  </si>
  <si>
    <t>Doyle</t>
  </si>
  <si>
    <t>Lynch</t>
  </si>
  <si>
    <t>Byrne</t>
  </si>
  <si>
    <t>O'Neill</t>
  </si>
  <si>
    <t>McDonagh</t>
  </si>
  <si>
    <t>Collins</t>
  </si>
  <si>
    <t>Sweetman</t>
  </si>
  <si>
    <t>Eadie</t>
  </si>
  <si>
    <t>Isabel</t>
  </si>
  <si>
    <t>BYC</t>
  </si>
  <si>
    <t>Max</t>
  </si>
  <si>
    <t>Passberger</t>
  </si>
  <si>
    <t>WHSC</t>
  </si>
  <si>
    <t>Daniel</t>
  </si>
  <si>
    <t>Ella</t>
  </si>
  <si>
    <t>RCYC</t>
  </si>
  <si>
    <t>Kate</t>
  </si>
  <si>
    <t>NYC</t>
  </si>
  <si>
    <t>James</t>
  </si>
  <si>
    <t>Charlie</t>
  </si>
  <si>
    <t>Alex</t>
  </si>
  <si>
    <t>Kelly</t>
  </si>
  <si>
    <t>Brow</t>
  </si>
  <si>
    <t>Gender</t>
  </si>
  <si>
    <t>Anna</t>
  </si>
  <si>
    <t>Joseph</t>
  </si>
  <si>
    <t>Robinson</t>
  </si>
  <si>
    <t>Rory</t>
  </si>
  <si>
    <t>Driscoll</t>
  </si>
  <si>
    <t>SLYC</t>
  </si>
  <si>
    <t>F</t>
  </si>
  <si>
    <t>M</t>
  </si>
  <si>
    <t>First Name</t>
  </si>
  <si>
    <t>Surname</t>
  </si>
  <si>
    <t>Katie</t>
  </si>
  <si>
    <t>Charlotte</t>
  </si>
  <si>
    <t>Moore</t>
  </si>
  <si>
    <t>Y</t>
  </si>
  <si>
    <t>MYC</t>
  </si>
  <si>
    <t>Matthew</t>
  </si>
  <si>
    <t>Quinlan</t>
  </si>
  <si>
    <t>Plant</t>
  </si>
  <si>
    <t>Eimear</t>
  </si>
  <si>
    <t>Julia</t>
  </si>
  <si>
    <t>McConnell</t>
  </si>
  <si>
    <t>Finn</t>
  </si>
  <si>
    <t>Zoe</t>
  </si>
  <si>
    <t>Isabelle</t>
  </si>
  <si>
    <t>Tom</t>
  </si>
  <si>
    <t>Walsh</t>
  </si>
  <si>
    <t>Andrew</t>
  </si>
  <si>
    <t>Cormac</t>
  </si>
  <si>
    <t>Shane</t>
  </si>
  <si>
    <t>Ava</t>
  </si>
  <si>
    <t>Sarah</t>
  </si>
  <si>
    <t>Clooney</t>
  </si>
  <si>
    <t>Adam</t>
  </si>
  <si>
    <t>Rian</t>
  </si>
  <si>
    <t>Duggan</t>
  </si>
  <si>
    <t>George</t>
  </si>
  <si>
    <t>Sam</t>
  </si>
  <si>
    <t>Emily</t>
  </si>
  <si>
    <t>McNamara</t>
  </si>
  <si>
    <t>Craig Jnr</t>
  </si>
  <si>
    <t>Ronan</t>
  </si>
  <si>
    <t>Hugo</t>
  </si>
  <si>
    <t>Boyd</t>
  </si>
  <si>
    <t>LDYC</t>
  </si>
  <si>
    <t>Kelleher</t>
  </si>
  <si>
    <t>Shorten</t>
  </si>
  <si>
    <t>Daisy</t>
  </si>
  <si>
    <t>Riona</t>
  </si>
  <si>
    <t>Chloe</t>
  </si>
  <si>
    <t>Craig</t>
  </si>
  <si>
    <t>Niamh</t>
  </si>
  <si>
    <t>Cairns</t>
  </si>
  <si>
    <t>Luke</t>
  </si>
  <si>
    <t>Simpson</t>
  </si>
  <si>
    <t>Leo</t>
  </si>
  <si>
    <t>O'Doherty</t>
  </si>
  <si>
    <t>Mena</t>
  </si>
  <si>
    <t>Jack</t>
  </si>
  <si>
    <t>Winters</t>
  </si>
  <si>
    <t>One Day Events</t>
  </si>
  <si>
    <t>Two Day Events</t>
  </si>
  <si>
    <t>Three Day</t>
  </si>
  <si>
    <t>Traverlers</t>
  </si>
  <si>
    <t>Southerns</t>
  </si>
  <si>
    <t>Northerns</t>
  </si>
  <si>
    <t xml:space="preserve">Irish Nationals </t>
  </si>
  <si>
    <t>National Series</t>
  </si>
  <si>
    <t>Male or Female</t>
  </si>
  <si>
    <t>First, Second, Third</t>
  </si>
  <si>
    <t>Sail number</t>
  </si>
  <si>
    <t>Total
x 2</t>
  </si>
  <si>
    <t>One Event
required x 3
+5pts for DNC</t>
  </si>
  <si>
    <t>Total</t>
  </si>
  <si>
    <t>T1</t>
  </si>
  <si>
    <t>T2</t>
  </si>
  <si>
    <t>T3</t>
  </si>
  <si>
    <t>T4</t>
  </si>
  <si>
    <t>Total
x 3</t>
  </si>
  <si>
    <t>Net</t>
  </si>
  <si>
    <t>Christopher</t>
  </si>
  <si>
    <t>Grace</t>
  </si>
  <si>
    <t>NI Champs</t>
  </si>
  <si>
    <t>Polly</t>
  </si>
  <si>
    <t>Kelliher</t>
  </si>
  <si>
    <t>Abbie</t>
  </si>
  <si>
    <t>4.2 Sail</t>
  </si>
  <si>
    <t>Prizes 4.2 Fleet</t>
  </si>
  <si>
    <t>sophie</t>
  </si>
  <si>
    <t>SSC/BYC/QYC</t>
  </si>
  <si>
    <t>Barry</t>
  </si>
  <si>
    <t>McMorrow Moriarty</t>
  </si>
  <si>
    <t>Cara</t>
  </si>
  <si>
    <t>Ives</t>
  </si>
  <si>
    <t>Ellen</t>
  </si>
  <si>
    <t>Bruen</t>
  </si>
  <si>
    <t>RCYC/ MBSC</t>
  </si>
  <si>
    <t>Prizes 5.3 Fleet</t>
  </si>
  <si>
    <t>5.3  Sail</t>
  </si>
  <si>
    <t>Female 
Male</t>
  </si>
  <si>
    <t>First, Second, Third
First, Second, Third</t>
  </si>
  <si>
    <t>&lt;14 Years on Jan 1st</t>
  </si>
  <si>
    <r>
      <rPr>
        <b/>
        <sz val="12"/>
        <color rgb="FFFF0000"/>
        <rFont val="Calibri"/>
        <family val="2"/>
        <scheme val="minor"/>
      </rPr>
      <t>Current</t>
    </r>
    <r>
      <rPr>
        <sz val="12"/>
        <color theme="1"/>
        <rFont val="Calibri"/>
        <family val="2"/>
        <scheme val="minor"/>
      </rPr>
      <t xml:space="preserve"> Medal Positions</t>
    </r>
  </si>
  <si>
    <t>J</t>
  </si>
  <si>
    <t>Rowan</t>
  </si>
  <si>
    <t>CAYC</t>
  </si>
  <si>
    <t>EDYC</t>
  </si>
  <si>
    <t>Macafee</t>
  </si>
  <si>
    <t>Sean</t>
  </si>
  <si>
    <t>Sligo YC</t>
  </si>
  <si>
    <t>Furno</t>
  </si>
  <si>
    <t>Plunkett</t>
  </si>
  <si>
    <t>Iseult</t>
  </si>
  <si>
    <t>Speirs</t>
  </si>
  <si>
    <t>Ben</t>
  </si>
  <si>
    <t>Moreau</t>
  </si>
  <si>
    <t>Gilmartin</t>
  </si>
  <si>
    <t>Lucy</t>
  </si>
  <si>
    <t>Conal</t>
  </si>
  <si>
    <t>Oisin</t>
  </si>
  <si>
    <t>Alanah</t>
  </si>
  <si>
    <t>Cantwell</t>
  </si>
  <si>
    <t>Grainne</t>
  </si>
  <si>
    <t>McCaldin</t>
  </si>
  <si>
    <t>Ruby</t>
  </si>
  <si>
    <t>Foley</t>
  </si>
  <si>
    <t>Gwen</t>
  </si>
  <si>
    <t>Gorman</t>
  </si>
  <si>
    <t>Rocco</t>
  </si>
  <si>
    <t>KYC</t>
  </si>
  <si>
    <t>Michael</t>
  </si>
  <si>
    <t>Egan</t>
  </si>
  <si>
    <t>Rose</t>
  </si>
  <si>
    <t>Teddy</t>
  </si>
  <si>
    <t>Brownlees</t>
  </si>
  <si>
    <t>Mapplebeck</t>
  </si>
  <si>
    <t>Matt</t>
  </si>
  <si>
    <t>&gt;=14 Years on Jan1st</t>
  </si>
  <si>
    <t>Best Two Results X 2
+5pts for DNC</t>
  </si>
  <si>
    <t>Total Two Best Results</t>
  </si>
  <si>
    <t>No of Entries</t>
  </si>
  <si>
    <t>Entries</t>
  </si>
  <si>
    <t>Overall Topper 5.3
(IRL) Champion</t>
  </si>
  <si>
    <t>Overall Topper 4.2
(IRL) Championship</t>
  </si>
  <si>
    <t>Four Events, Best two X1.   &lt; 4 Events Best One x1
+5pts for DNC</t>
  </si>
  <si>
    <t>Four Events, Best two X1.  &lt; 4 Events Best One x1
+5pts for DNC</t>
  </si>
  <si>
    <t>Green</t>
  </si>
  <si>
    <t>LEYC</t>
  </si>
  <si>
    <t>Valentine</t>
  </si>
  <si>
    <t>Lui</t>
  </si>
  <si>
    <t>Ivory</t>
  </si>
  <si>
    <t>Mollie</t>
  </si>
  <si>
    <t>Molloy</t>
  </si>
  <si>
    <t>Hooper-Jones</t>
  </si>
  <si>
    <t>Carlingford SC</t>
  </si>
  <si>
    <t>Connell</t>
  </si>
  <si>
    <t>Roche</t>
  </si>
  <si>
    <t>Sherlock</t>
  </si>
  <si>
    <t>Moynan</t>
  </si>
  <si>
    <t>West-Hurst</t>
  </si>
  <si>
    <t>Deane</t>
  </si>
  <si>
    <t>Keating</t>
  </si>
  <si>
    <t>O'Rourke</t>
  </si>
  <si>
    <t>RStGYC</t>
  </si>
  <si>
    <t>Isha</t>
  </si>
  <si>
    <t>Stan</t>
  </si>
  <si>
    <t>Larkin</t>
  </si>
  <si>
    <t>O'Brien</t>
  </si>
  <si>
    <t>Hodge</t>
  </si>
  <si>
    <t>Swan</t>
  </si>
  <si>
    <t>Denny</t>
  </si>
  <si>
    <t>Gemma</t>
  </si>
  <si>
    <t>Billy</t>
  </si>
  <si>
    <t>Mallin</t>
  </si>
  <si>
    <t>Kalia</t>
  </si>
  <si>
    <t>Behan</t>
  </si>
  <si>
    <t>Rowe</t>
  </si>
  <si>
    <t>Nicole</t>
  </si>
  <si>
    <t>Quinn</t>
  </si>
  <si>
    <t>Paddy</t>
  </si>
  <si>
    <t>Caoimhe</t>
  </si>
  <si>
    <t>Donnchadh</t>
  </si>
  <si>
    <t>Duane</t>
  </si>
  <si>
    <t>Maeve</t>
  </si>
  <si>
    <t>Cronin</t>
  </si>
  <si>
    <t>Emer</t>
  </si>
  <si>
    <t>Georgina</t>
  </si>
  <si>
    <t>Senan</t>
  </si>
  <si>
    <t>Jenny</t>
  </si>
  <si>
    <t>Isobel</t>
  </si>
  <si>
    <t>Joe</t>
  </si>
  <si>
    <t>Keane Sheehan</t>
  </si>
  <si>
    <t>Higgins</t>
  </si>
  <si>
    <t>Hollinshead</t>
  </si>
  <si>
    <t>Brennan-Hobbs</t>
  </si>
  <si>
    <t>Mia</t>
  </si>
  <si>
    <t>Jamie</t>
  </si>
  <si>
    <t>Hannah</t>
  </si>
  <si>
    <t>Felix</t>
  </si>
  <si>
    <t>Dion</t>
  </si>
  <si>
    <t>Marsh</t>
  </si>
  <si>
    <t>Westhead</t>
  </si>
  <si>
    <t>Harrington</t>
  </si>
  <si>
    <t>Aaron</t>
  </si>
  <si>
    <t>Munro</t>
  </si>
  <si>
    <t>Aldridge</t>
  </si>
  <si>
    <t>Doig</t>
  </si>
  <si>
    <t>Freddie</t>
  </si>
  <si>
    <t>EABC</t>
  </si>
  <si>
    <t>Holly</t>
  </si>
  <si>
    <t>Warnock</t>
  </si>
  <si>
    <t>Susie</t>
  </si>
  <si>
    <t>Durand</t>
  </si>
  <si>
    <t>Pedro</t>
  </si>
  <si>
    <t>Rodrigues</t>
  </si>
  <si>
    <t>Caroline</t>
  </si>
  <si>
    <t>Louis</t>
  </si>
  <si>
    <t>Emma</t>
  </si>
  <si>
    <t>Lia</t>
  </si>
  <si>
    <t>Grogan</t>
  </si>
  <si>
    <t>Walls</t>
  </si>
  <si>
    <t>Brady</t>
  </si>
  <si>
    <t>Roisin</t>
  </si>
  <si>
    <t>Looney</t>
  </si>
  <si>
    <t>Laura</t>
  </si>
  <si>
    <t>Barrett</t>
  </si>
  <si>
    <t>Ruth</t>
  </si>
  <si>
    <t>Thompson</t>
  </si>
  <si>
    <t>Meena</t>
  </si>
  <si>
    <t>Davin</t>
  </si>
  <si>
    <t>Gaffney</t>
  </si>
  <si>
    <t>Caleb</t>
  </si>
  <si>
    <t>Lucas</t>
  </si>
  <si>
    <t>Browne</t>
  </si>
  <si>
    <t>A'Coistealbha</t>
  </si>
  <si>
    <t xml:space="preserve"> </t>
  </si>
  <si>
    <t xml:space="preserve">Paidi </t>
  </si>
  <si>
    <t xml:space="preserve">John </t>
  </si>
  <si>
    <t xml:space="preserve">Ben </t>
  </si>
  <si>
    <t>Sherrard</t>
  </si>
  <si>
    <t>Sabongi</t>
  </si>
  <si>
    <t>Marina</t>
  </si>
  <si>
    <t>Lowney Loring</t>
  </si>
  <si>
    <t>LRYC</t>
  </si>
  <si>
    <t>WHBTC/WHSC</t>
  </si>
  <si>
    <t>SSC</t>
  </si>
  <si>
    <t>Newcastle YC</t>
  </si>
  <si>
    <t>QYC</t>
  </si>
  <si>
    <t>Calumn</t>
  </si>
  <si>
    <t xml:space="preserve">Pollard </t>
  </si>
  <si>
    <t>Strangford SC</t>
  </si>
  <si>
    <t>Wheeler</t>
  </si>
  <si>
    <t>Siun</t>
  </si>
  <si>
    <t>Ni Choistealbha</t>
  </si>
  <si>
    <t>Cillian</t>
  </si>
  <si>
    <t>Molly</t>
  </si>
  <si>
    <t>Kevitt</t>
  </si>
  <si>
    <t>Fergal</t>
  </si>
  <si>
    <t>Clementine</t>
  </si>
  <si>
    <t>McMullan</t>
  </si>
  <si>
    <t>Evan</t>
  </si>
  <si>
    <t>Black</t>
  </si>
  <si>
    <t>McQuillian</t>
  </si>
  <si>
    <t>Blaithin</t>
  </si>
  <si>
    <t>Ena May</t>
  </si>
  <si>
    <t>O'Connor</t>
  </si>
  <si>
    <t>Ley</t>
  </si>
  <si>
    <t>Eile</t>
  </si>
  <si>
    <t>Wilkinson</t>
  </si>
  <si>
    <t>Dessie</t>
  </si>
  <si>
    <t>Gillespie</t>
  </si>
  <si>
    <t>Crossen</t>
  </si>
  <si>
    <t>Holden</t>
  </si>
  <si>
    <t>Kernaghan</t>
  </si>
  <si>
    <t>O'Kane</t>
  </si>
  <si>
    <t>Jennings</t>
  </si>
  <si>
    <t>Connie</t>
  </si>
  <si>
    <t>Wilson</t>
  </si>
  <si>
    <t>McKeown</t>
  </si>
  <si>
    <t>Glasgow</t>
  </si>
  <si>
    <t>RCYC/TBSC</t>
  </si>
  <si>
    <t>NYC/SDC</t>
  </si>
  <si>
    <t>RNIYC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</si>
</sst>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rgb="FFFFFFFF"/>
      <name val="Arial"/>
      <family val="2"/>
    </font>
    <font>
      <b/>
      <sz val="12"/>
      <color rgb="FFFF0000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sz val="1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4BD97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9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4" applyNumberFormat="0" applyAlignment="0" applyProtection="0"/>
    <xf numFmtId="0" fontId="17" fillId="7" borderId="15" applyNumberFormat="0" applyAlignment="0" applyProtection="0"/>
    <xf numFmtId="0" fontId="18" fillId="7" borderId="14" applyNumberFormat="0" applyAlignment="0" applyProtection="0"/>
    <xf numFmtId="0" fontId="19" fillId="0" borderId="16" applyNumberFormat="0" applyFill="0" applyAlignment="0" applyProtection="0"/>
    <xf numFmtId="0" fontId="20" fillId="8" borderId="17" applyNumberFormat="0" applyAlignment="0" applyProtection="0"/>
    <xf numFmtId="0" fontId="21" fillId="0" borderId="0" applyNumberFormat="0" applyFill="0" applyBorder="0" applyAlignment="0" applyProtection="0"/>
    <xf numFmtId="0" fontId="8" fillId="9" borderId="18" applyNumberFormat="0" applyFont="0" applyAlignment="0" applyProtection="0"/>
    <xf numFmtId="0" fontId="22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2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2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2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2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2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2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</cellStyleXfs>
  <cellXfs count="19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4" fillId="0" borderId="0" xfId="0" applyFont="1"/>
    <xf numFmtId="0" fontId="25" fillId="0" borderId="0" xfId="0" applyFont="1" applyAlignment="1">
      <alignment wrapText="1"/>
    </xf>
    <xf numFmtId="0" fontId="5" fillId="34" borderId="22" xfId="0" applyFont="1" applyFill="1" applyBorder="1" applyAlignment="1">
      <alignment vertical="center"/>
    </xf>
    <xf numFmtId="0" fontId="6" fillId="34" borderId="23" xfId="0" applyFont="1" applyFill="1" applyBorder="1" applyAlignment="1">
      <alignment vertical="center"/>
    </xf>
    <xf numFmtId="0" fontId="6" fillId="34" borderId="24" xfId="0" applyFont="1" applyFill="1" applyBorder="1" applyAlignment="1">
      <alignment vertical="center"/>
    </xf>
    <xf numFmtId="0" fontId="6" fillId="34" borderId="28" xfId="0" applyFont="1" applyFill="1" applyBorder="1" applyAlignment="1">
      <alignment vertical="center"/>
    </xf>
    <xf numFmtId="0" fontId="6" fillId="34" borderId="1" xfId="0" applyFont="1" applyFill="1" applyBorder="1" applyAlignment="1">
      <alignment vertical="center"/>
    </xf>
    <xf numFmtId="0" fontId="6" fillId="34" borderId="29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wrapText="1"/>
    </xf>
    <xf numFmtId="0" fontId="25" fillId="2" borderId="21" xfId="0" applyFont="1" applyFill="1" applyBorder="1" applyAlignment="1">
      <alignment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5" fillId="2" borderId="36" xfId="0" applyFont="1" applyFill="1" applyBorder="1" applyAlignment="1">
      <alignment horizontal="center" vertical="center" wrapText="1"/>
    </xf>
    <xf numFmtId="0" fontId="4" fillId="37" borderId="36" xfId="0" applyFont="1" applyFill="1" applyBorder="1" applyAlignment="1">
      <alignment horizontal="center" vertical="center"/>
    </xf>
    <xf numFmtId="0" fontId="4" fillId="37" borderId="3" xfId="0" applyFont="1" applyFill="1" applyBorder="1" applyAlignment="1">
      <alignment horizontal="center" vertical="center"/>
    </xf>
    <xf numFmtId="0" fontId="0" fillId="41" borderId="36" xfId="0" applyFill="1" applyBorder="1" applyAlignment="1">
      <alignment wrapText="1"/>
    </xf>
    <xf numFmtId="0" fontId="24" fillId="2" borderId="21" xfId="0" applyFont="1" applyFill="1" applyBorder="1" applyAlignment="1">
      <alignment horizontal="center" vertical="center" wrapText="1"/>
    </xf>
    <xf numFmtId="0" fontId="5" fillId="41" borderId="2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5" fillId="37" borderId="36" xfId="0" applyFont="1" applyFill="1" applyBorder="1" applyAlignment="1">
      <alignment horizontal="center" vertical="center"/>
    </xf>
    <xf numFmtId="0" fontId="5" fillId="38" borderId="36" xfId="0" applyFont="1" applyFill="1" applyBorder="1" applyAlignment="1">
      <alignment horizontal="center" vertical="center"/>
    </xf>
    <xf numFmtId="0" fontId="5" fillId="41" borderId="38" xfId="0" applyFont="1" applyFill="1" applyBorder="1" applyAlignment="1">
      <alignment horizontal="center" vertical="center"/>
    </xf>
    <xf numFmtId="0" fontId="24" fillId="2" borderId="30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2" fillId="0" borderId="8" xfId="0" applyFont="1" applyBorder="1"/>
    <xf numFmtId="0" fontId="0" fillId="0" borderId="10" xfId="0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35" borderId="21" xfId="0" applyFont="1" applyFill="1" applyBorder="1" applyAlignment="1">
      <alignment horizontal="left" vertical="center"/>
    </xf>
    <xf numFmtId="0" fontId="29" fillId="37" borderId="40" xfId="0" applyFont="1" applyFill="1" applyBorder="1" applyAlignment="1">
      <alignment horizontal="center" vertical="center"/>
    </xf>
    <xf numFmtId="0" fontId="29" fillId="38" borderId="34" xfId="0" applyFont="1" applyFill="1" applyBorder="1" applyAlignment="1">
      <alignment horizontal="center" vertical="center"/>
    </xf>
    <xf numFmtId="0" fontId="29" fillId="40" borderId="35" xfId="0" applyFont="1" applyFill="1" applyBorder="1" applyAlignment="1">
      <alignment horizontal="center" vertical="center"/>
    </xf>
    <xf numFmtId="0" fontId="29" fillId="39" borderId="35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0" fillId="0" borderId="4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38" borderId="36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0" borderId="34" xfId="0" applyFont="1" applyBorder="1"/>
    <xf numFmtId="0" fontId="26" fillId="0" borderId="26" xfId="0" applyFont="1" applyBorder="1" applyAlignment="1">
      <alignment horizontal="center" vertical="center" wrapText="1"/>
    </xf>
    <xf numFmtId="0" fontId="7" fillId="0" borderId="0" xfId="0" applyFont="1" applyAlignment="1">
      <alignment horizontal="center" textRotation="90" wrapText="1"/>
    </xf>
    <xf numFmtId="0" fontId="24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4" fillId="0" borderId="37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 wrapText="1"/>
    </xf>
    <xf numFmtId="0" fontId="0" fillId="2" borderId="0" xfId="0" applyFill="1"/>
    <xf numFmtId="0" fontId="6" fillId="35" borderId="21" xfId="0" applyFont="1" applyFill="1" applyBorder="1" applyAlignment="1">
      <alignment horizontal="left" vertical="center"/>
    </xf>
    <xf numFmtId="0" fontId="26" fillId="0" borderId="9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horizontal="justify" vertical="center" wrapText="1"/>
    </xf>
    <xf numFmtId="0" fontId="4" fillId="38" borderId="41" xfId="0" applyFont="1" applyFill="1" applyBorder="1" applyAlignment="1">
      <alignment horizontal="center" vertical="center" wrapText="1"/>
    </xf>
    <xf numFmtId="0" fontId="4" fillId="38" borderId="42" xfId="0" applyFont="1" applyFill="1" applyBorder="1" applyAlignment="1">
      <alignment horizontal="center" vertical="center" wrapText="1"/>
    </xf>
    <xf numFmtId="0" fontId="4" fillId="38" borderId="43" xfId="0" applyFont="1" applyFill="1" applyBorder="1" applyAlignment="1">
      <alignment horizontal="center" vertical="center" wrapText="1"/>
    </xf>
    <xf numFmtId="0" fontId="4" fillId="38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6" fillId="37" borderId="35" xfId="0" applyFont="1" applyFill="1" applyBorder="1" applyAlignment="1">
      <alignment horizontal="center" vertical="center"/>
    </xf>
    <xf numFmtId="0" fontId="36" fillId="0" borderId="33" xfId="0" applyFont="1" applyBorder="1" applyAlignment="1">
      <alignment horizontal="center"/>
    </xf>
    <xf numFmtId="0" fontId="36" fillId="38" borderId="34" xfId="0" applyFont="1" applyFill="1" applyBorder="1" applyAlignment="1">
      <alignment horizontal="center" vertical="center"/>
    </xf>
    <xf numFmtId="0" fontId="36" fillId="40" borderId="35" xfId="0" applyFont="1" applyFill="1" applyBorder="1" applyAlignment="1">
      <alignment horizontal="center" vertical="center"/>
    </xf>
    <xf numFmtId="0" fontId="36" fillId="39" borderId="35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/>
    </xf>
    <xf numFmtId="0" fontId="37" fillId="0" borderId="4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0" fillId="0" borderId="34" xfId="0" applyBorder="1"/>
    <xf numFmtId="0" fontId="0" fillId="0" borderId="33" xfId="0" applyBorder="1"/>
    <xf numFmtId="0" fontId="7" fillId="0" borderId="0" xfId="0" applyFont="1" applyAlignment="1">
      <alignment horizontal="left" wrapText="1"/>
    </xf>
    <xf numFmtId="0" fontId="5" fillId="0" borderId="39" xfId="0" applyFont="1" applyBorder="1" applyAlignment="1">
      <alignment horizontal="center" vertical="center"/>
    </xf>
    <xf numFmtId="0" fontId="7" fillId="35" borderId="30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26" fillId="0" borderId="50" xfId="0" applyFont="1" applyBorder="1" applyAlignment="1">
      <alignment horizontal="left" vertical="center" wrapText="1"/>
    </xf>
    <xf numFmtId="0" fontId="2" fillId="0" borderId="46" xfId="0" applyFont="1" applyBorder="1"/>
    <xf numFmtId="0" fontId="0" fillId="0" borderId="46" xfId="0" applyBorder="1"/>
    <xf numFmtId="0" fontId="0" fillId="0" borderId="6" xfId="0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7" fillId="0" borderId="0" xfId="0" applyFont="1" applyAlignment="1">
      <alignment horizontal="center" textRotation="90"/>
    </xf>
    <xf numFmtId="0" fontId="38" fillId="0" borderId="47" xfId="0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/>
    </xf>
    <xf numFmtId="0" fontId="0" fillId="0" borderId="55" xfId="0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54" xfId="0" applyFont="1" applyBorder="1"/>
    <xf numFmtId="0" fontId="2" fillId="0" borderId="5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0" fillId="0" borderId="34" xfId="0" applyBorder="1" applyAlignment="1">
      <alignment horizontal="left"/>
    </xf>
    <xf numFmtId="0" fontId="5" fillId="0" borderId="46" xfId="0" applyFont="1" applyBorder="1"/>
    <xf numFmtId="0" fontId="39" fillId="0" borderId="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/>
    </xf>
    <xf numFmtId="0" fontId="29" fillId="0" borderId="34" xfId="0" applyFont="1" applyBorder="1" applyAlignment="1">
      <alignment horizontal="left"/>
    </xf>
    <xf numFmtId="0" fontId="2" fillId="0" borderId="41" xfId="0" applyFont="1" applyBorder="1"/>
    <xf numFmtId="0" fontId="2" fillId="0" borderId="43" xfId="0" applyFont="1" applyBorder="1"/>
    <xf numFmtId="0" fontId="0" fillId="0" borderId="43" xfId="0" applyBorder="1" applyAlignment="1">
      <alignment horizontal="left"/>
    </xf>
    <xf numFmtId="0" fontId="0" fillId="0" borderId="43" xfId="0" applyBorder="1"/>
    <xf numFmtId="0" fontId="0" fillId="0" borderId="56" xfId="0" applyBorder="1"/>
    <xf numFmtId="0" fontId="0" fillId="0" borderId="43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39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39" fillId="0" borderId="34" xfId="0" applyFont="1" applyBorder="1" applyAlignment="1">
      <alignment horizontal="left" vertical="center" wrapText="1"/>
    </xf>
    <xf numFmtId="0" fontId="30" fillId="0" borderId="34" xfId="0" applyFont="1" applyBorder="1" applyAlignment="1">
      <alignment horizontal="left"/>
    </xf>
    <xf numFmtId="0" fontId="39" fillId="0" borderId="46" xfId="0" applyFont="1" applyBorder="1" applyAlignment="1">
      <alignment horizontal="left" vertical="center" wrapText="1"/>
    </xf>
    <xf numFmtId="0" fontId="33" fillId="36" borderId="27" xfId="0" applyFont="1" applyFill="1" applyBorder="1" applyAlignment="1">
      <alignment horizontal="justify" vertical="center" wrapText="1"/>
    </xf>
    <xf numFmtId="0" fontId="33" fillId="36" borderId="25" xfId="0" applyFont="1" applyFill="1" applyBorder="1" applyAlignment="1">
      <alignment horizontal="justify" vertical="center" wrapText="1"/>
    </xf>
    <xf numFmtId="0" fontId="33" fillId="36" borderId="26" xfId="0" applyFont="1" applyFill="1" applyBorder="1" applyAlignment="1">
      <alignment horizontal="justify" vertical="center" wrapText="1"/>
    </xf>
    <xf numFmtId="0" fontId="7" fillId="37" borderId="27" xfId="0" applyFont="1" applyFill="1" applyBorder="1" applyAlignment="1">
      <alignment horizontal="center" vertical="center"/>
    </xf>
    <xf numFmtId="0" fontId="7" fillId="37" borderId="25" xfId="0" applyFont="1" applyFill="1" applyBorder="1" applyAlignment="1">
      <alignment horizontal="center" vertical="center"/>
    </xf>
    <xf numFmtId="0" fontId="7" fillId="37" borderId="26" xfId="0" applyFont="1" applyFill="1" applyBorder="1" applyAlignment="1">
      <alignment horizontal="center" vertical="center"/>
    </xf>
    <xf numFmtId="0" fontId="7" fillId="38" borderId="27" xfId="0" applyFont="1" applyFill="1" applyBorder="1" applyAlignment="1">
      <alignment horizontal="center" vertical="center"/>
    </xf>
    <xf numFmtId="0" fontId="7" fillId="38" borderId="25" xfId="0" applyFont="1" applyFill="1" applyBorder="1" applyAlignment="1">
      <alignment horizontal="center" vertical="center"/>
    </xf>
    <xf numFmtId="0" fontId="7" fillId="38" borderId="26" xfId="0" applyFont="1" applyFill="1" applyBorder="1" applyAlignment="1">
      <alignment horizontal="center" vertical="center"/>
    </xf>
    <xf numFmtId="0" fontId="7" fillId="39" borderId="27" xfId="0" applyFont="1" applyFill="1" applyBorder="1" applyAlignment="1">
      <alignment horizontal="center" vertical="center" wrapText="1"/>
    </xf>
    <xf numFmtId="0" fontId="7" fillId="39" borderId="26" xfId="0" applyFont="1" applyFill="1" applyBorder="1" applyAlignment="1">
      <alignment horizontal="center" vertical="center" wrapText="1"/>
    </xf>
    <xf numFmtId="0" fontId="25" fillId="37" borderId="27" xfId="0" applyFont="1" applyFill="1" applyBorder="1" applyAlignment="1">
      <alignment horizontal="center" vertical="center" wrapText="1"/>
    </xf>
    <xf numFmtId="0" fontId="25" fillId="37" borderId="25" xfId="0" applyFont="1" applyFill="1" applyBorder="1" applyAlignment="1">
      <alignment horizontal="center" vertical="center" wrapText="1"/>
    </xf>
    <xf numFmtId="0" fontId="25" fillId="37" borderId="26" xfId="0" applyFont="1" applyFill="1" applyBorder="1" applyAlignment="1">
      <alignment horizontal="center" vertical="center" wrapText="1"/>
    </xf>
    <xf numFmtId="0" fontId="24" fillId="37" borderId="21" xfId="0" applyFont="1" applyFill="1" applyBorder="1" applyAlignment="1">
      <alignment horizontal="center" vertical="center" wrapText="1"/>
    </xf>
    <xf numFmtId="0" fontId="24" fillId="37" borderId="2" xfId="0" applyFont="1" applyFill="1" applyBorder="1" applyAlignment="1">
      <alignment horizontal="center" vertical="center" wrapText="1"/>
    </xf>
    <xf numFmtId="0" fontId="24" fillId="37" borderId="30" xfId="0" applyFont="1" applyFill="1" applyBorder="1" applyAlignment="1">
      <alignment horizontal="center" vertical="center" wrapText="1"/>
    </xf>
    <xf numFmtId="0" fontId="24" fillId="38" borderId="22" xfId="0" applyFont="1" applyFill="1" applyBorder="1" applyAlignment="1">
      <alignment horizontal="center" vertical="center" wrapText="1"/>
    </xf>
    <xf numFmtId="0" fontId="24" fillId="38" borderId="23" xfId="0" applyFont="1" applyFill="1" applyBorder="1" applyAlignment="1">
      <alignment horizontal="center" vertical="center" wrapText="1"/>
    </xf>
    <xf numFmtId="0" fontId="24" fillId="38" borderId="24" xfId="0" applyFont="1" applyFill="1" applyBorder="1" applyAlignment="1">
      <alignment horizontal="center" vertical="center" wrapText="1"/>
    </xf>
    <xf numFmtId="0" fontId="24" fillId="38" borderId="32" xfId="0" applyFont="1" applyFill="1" applyBorder="1" applyAlignment="1">
      <alignment horizontal="center" vertical="center" wrapText="1"/>
    </xf>
    <xf numFmtId="0" fontId="24" fillId="38" borderId="0" xfId="0" applyFont="1" applyFill="1" applyAlignment="1">
      <alignment horizontal="center" vertical="center" wrapText="1"/>
    </xf>
    <xf numFmtId="0" fontId="24" fillId="38" borderId="20" xfId="0" applyFont="1" applyFill="1" applyBorder="1" applyAlignment="1">
      <alignment horizontal="center" vertical="center" wrapText="1"/>
    </xf>
    <xf numFmtId="0" fontId="24" fillId="38" borderId="33" xfId="0" applyFont="1" applyFill="1" applyBorder="1" applyAlignment="1">
      <alignment horizontal="center" vertical="center" wrapText="1"/>
    </xf>
    <xf numFmtId="0" fontId="24" fillId="38" borderId="8" xfId="0" applyFont="1" applyFill="1" applyBorder="1" applyAlignment="1">
      <alignment horizontal="center" vertical="center" wrapText="1"/>
    </xf>
    <xf numFmtId="0" fontId="24" fillId="38" borderId="9" xfId="0" applyFont="1" applyFill="1" applyBorder="1" applyAlignment="1">
      <alignment horizontal="center" vertical="center" wrapText="1"/>
    </xf>
    <xf numFmtId="0" fontId="28" fillId="40" borderId="35" xfId="0" applyFont="1" applyFill="1" applyBorder="1" applyAlignment="1">
      <alignment horizontal="center" vertical="center" wrapText="1"/>
    </xf>
    <xf numFmtId="0" fontId="28" fillId="40" borderId="5" xfId="0" applyFont="1" applyFill="1" applyBorder="1" applyAlignment="1">
      <alignment horizontal="center" vertical="center" wrapText="1"/>
    </xf>
    <xf numFmtId="0" fontId="28" fillId="40" borderId="7" xfId="0" applyFont="1" applyFill="1" applyBorder="1" applyAlignment="1">
      <alignment horizontal="center" vertical="center" wrapText="1"/>
    </xf>
    <xf numFmtId="0" fontId="7" fillId="35" borderId="2" xfId="0" applyFont="1" applyFill="1" applyBorder="1" applyAlignment="1">
      <alignment horizontal="left" vertical="center" wrapText="1"/>
    </xf>
    <xf numFmtId="0" fontId="7" fillId="35" borderId="30" xfId="0" applyFont="1" applyFill="1" applyBorder="1" applyAlignment="1">
      <alignment horizontal="left" vertical="center"/>
    </xf>
    <xf numFmtId="0" fontId="26" fillId="0" borderId="27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left" vertical="center" wrapText="1"/>
    </xf>
    <xf numFmtId="0" fontId="7" fillId="37" borderId="32" xfId="0" applyFont="1" applyFill="1" applyBorder="1" applyAlignment="1">
      <alignment horizontal="center" vertical="center" wrapText="1"/>
    </xf>
    <xf numFmtId="0" fontId="7" fillId="37" borderId="0" xfId="0" applyFont="1" applyFill="1" applyAlignment="1">
      <alignment horizontal="center" vertical="center" wrapText="1"/>
    </xf>
    <xf numFmtId="0" fontId="7" fillId="37" borderId="20" xfId="0" applyFont="1" applyFill="1" applyBorder="1" applyAlignment="1">
      <alignment horizontal="center" vertical="center" wrapText="1"/>
    </xf>
    <xf numFmtId="0" fontId="28" fillId="39" borderId="27" xfId="0" applyFont="1" applyFill="1" applyBorder="1" applyAlignment="1">
      <alignment horizontal="center" vertical="center" wrapText="1"/>
    </xf>
    <xf numFmtId="0" fontId="28" fillId="39" borderId="2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textRotation="90" wrapText="1"/>
    </xf>
    <xf numFmtId="0" fontId="7" fillId="0" borderId="0" xfId="0" applyFont="1" applyAlignment="1">
      <alignment horizontal="left" wrapText="1"/>
    </xf>
    <xf numFmtId="0" fontId="5" fillId="37" borderId="27" xfId="0" applyFont="1" applyFill="1" applyBorder="1" applyAlignment="1">
      <alignment horizontal="center" vertical="center"/>
    </xf>
    <xf numFmtId="0" fontId="5" fillId="37" borderId="25" xfId="0" applyFont="1" applyFill="1" applyBorder="1" applyAlignment="1">
      <alignment horizontal="center" vertical="center"/>
    </xf>
    <xf numFmtId="0" fontId="5" fillId="37" borderId="26" xfId="0" applyFont="1" applyFill="1" applyBorder="1" applyAlignment="1">
      <alignment horizontal="center" vertical="center"/>
    </xf>
    <xf numFmtId="0" fontId="5" fillId="38" borderId="27" xfId="0" applyFont="1" applyFill="1" applyBorder="1" applyAlignment="1">
      <alignment horizontal="center" vertical="center"/>
    </xf>
    <xf numFmtId="0" fontId="5" fillId="38" borderId="25" xfId="0" applyFont="1" applyFill="1" applyBorder="1" applyAlignment="1">
      <alignment horizontal="center" vertical="center"/>
    </xf>
    <xf numFmtId="0" fontId="5" fillId="38" borderId="26" xfId="0" applyFont="1" applyFill="1" applyBorder="1" applyAlignment="1">
      <alignment horizontal="center" vertical="center"/>
    </xf>
    <xf numFmtId="0" fontId="3" fillId="39" borderId="27" xfId="0" applyFont="1" applyFill="1" applyBorder="1" applyAlignment="1">
      <alignment horizontal="center" vertical="center" wrapText="1"/>
    </xf>
    <xf numFmtId="0" fontId="3" fillId="39" borderId="26" xfId="0" applyFont="1" applyFill="1" applyBorder="1" applyAlignment="1">
      <alignment horizontal="center" vertical="center" wrapText="1"/>
    </xf>
    <xf numFmtId="0" fontId="28" fillId="41" borderId="20" xfId="0" applyFont="1" applyFill="1" applyBorder="1" applyAlignment="1">
      <alignment horizontal="center" vertical="center" wrapText="1"/>
    </xf>
    <xf numFmtId="0" fontId="28" fillId="41" borderId="29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4" fillId="36" borderId="27" xfId="0" applyFont="1" applyFill="1" applyBorder="1" applyAlignment="1">
      <alignment horizontal="justify" vertical="center" wrapText="1"/>
    </xf>
    <xf numFmtId="0" fontId="34" fillId="36" borderId="25" xfId="0" applyFont="1" applyFill="1" applyBorder="1" applyAlignment="1">
      <alignment horizontal="justify" vertical="center" wrapText="1"/>
    </xf>
    <xf numFmtId="0" fontId="34" fillId="36" borderId="26" xfId="0" applyFont="1" applyFill="1" applyBorder="1" applyAlignment="1">
      <alignment horizontal="justify" vertical="center" wrapText="1"/>
    </xf>
    <xf numFmtId="0" fontId="6" fillId="34" borderId="22" xfId="0" applyFont="1" applyFill="1" applyBorder="1" applyAlignment="1">
      <alignment horizontal="center" vertical="center"/>
    </xf>
    <xf numFmtId="0" fontId="6" fillId="34" borderId="23" xfId="0" applyFont="1" applyFill="1" applyBorder="1" applyAlignment="1">
      <alignment horizontal="center" vertical="center"/>
    </xf>
    <xf numFmtId="0" fontId="6" fillId="34" borderId="24" xfId="0" applyFont="1" applyFill="1" applyBorder="1" applyAlignment="1">
      <alignment horizontal="center" vertical="center"/>
    </xf>
    <xf numFmtId="0" fontId="6" fillId="34" borderId="28" xfId="0" applyFont="1" applyFill="1" applyBorder="1" applyAlignment="1">
      <alignment horizontal="center" vertical="center"/>
    </xf>
    <xf numFmtId="0" fontId="6" fillId="34" borderId="1" xfId="0" applyFont="1" applyFill="1" applyBorder="1" applyAlignment="1">
      <alignment horizontal="center" vertical="center"/>
    </xf>
    <xf numFmtId="0" fontId="6" fillId="34" borderId="29" xfId="0" applyFont="1" applyFill="1" applyBorder="1" applyAlignment="1">
      <alignment horizontal="center" vertical="center"/>
    </xf>
    <xf numFmtId="0" fontId="7" fillId="35" borderId="2" xfId="0" applyFont="1" applyFill="1" applyBorder="1" applyAlignment="1">
      <alignment horizontal="left" vertical="center"/>
    </xf>
    <xf numFmtId="0" fontId="26" fillId="0" borderId="33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49" xfId="0" applyFont="1" applyBorder="1" applyAlignment="1">
      <alignment horizontal="left" vertical="center" wrapText="1"/>
    </xf>
    <xf numFmtId="0" fontId="26" fillId="0" borderId="52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3" fillId="0" borderId="0" xfId="0" applyFont="1" applyAlignment="1">
      <alignment horizontal="center" textRotation="9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</font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B000"/>
      <color rgb="FFC4D79B"/>
      <color rgb="FFFABF8F"/>
      <color rgb="FFE26B0A"/>
      <color rgb="FFC4BD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CB5AD-4995-42FA-8EDC-60CE7893FE2C}">
  <sheetPr codeName="Sheet8"/>
  <dimension ref="A1:Y90"/>
  <sheetViews>
    <sheetView zoomScale="65" zoomScaleNormal="65" workbookViewId="0">
      <selection activeCell="Z1" sqref="Z1:AF1048576"/>
    </sheetView>
  </sheetViews>
  <sheetFormatPr defaultColWidth="8.85546875" defaultRowHeight="15.75" x14ac:dyDescent="0.25"/>
  <cols>
    <col min="1" max="1" width="2.140625" style="58" customWidth="1"/>
    <col min="2" max="2" width="4" customWidth="1"/>
    <col min="3" max="3" width="32.140625" customWidth="1"/>
    <col min="4" max="4" width="9.85546875" customWidth="1"/>
    <col min="5" max="5" width="12" bestFit="1" customWidth="1"/>
    <col min="6" max="6" width="19.140625" customWidth="1"/>
    <col min="7" max="7" width="7.42578125" style="1" customWidth="1"/>
    <col min="8" max="8" width="10.7109375" style="53" customWidth="1"/>
    <col min="9" max="9" width="4" style="53" customWidth="1"/>
    <col min="10" max="11" width="6.85546875" style="53" customWidth="1"/>
    <col min="12" max="12" width="5.5703125" style="43" customWidth="1"/>
    <col min="13" max="13" width="5.140625" style="43" customWidth="1"/>
    <col min="14" max="14" width="10.7109375" style="43" customWidth="1"/>
    <col min="15" max="15" width="7" style="43" customWidth="1"/>
    <col min="16" max="16" width="11.85546875" style="53" customWidth="1"/>
    <col min="17" max="17" width="10.28515625" style="43" customWidth="1"/>
    <col min="18" max="18" width="10.7109375" style="53" customWidth="1"/>
    <col min="19" max="19" width="9.85546875" style="53" customWidth="1"/>
    <col min="22" max="22" width="7" customWidth="1"/>
    <col min="24" max="24" width="10.140625" customWidth="1"/>
  </cols>
  <sheetData>
    <row r="1" spans="1:25" ht="16.5" customHeight="1" thickBot="1" x14ac:dyDescent="0.3">
      <c r="G1"/>
    </row>
    <row r="2" spans="1:25" ht="19.5" customHeight="1" x14ac:dyDescent="0.25">
      <c r="C2" s="35"/>
      <c r="G2"/>
      <c r="H2"/>
      <c r="J2" s="5"/>
      <c r="K2" s="6"/>
      <c r="L2" s="6"/>
      <c r="M2" s="6"/>
      <c r="N2" s="6"/>
      <c r="O2" s="6"/>
      <c r="P2" s="6"/>
      <c r="Q2" s="6"/>
      <c r="R2" s="6" t="s">
        <v>119</v>
      </c>
      <c r="S2" s="6"/>
      <c r="T2" s="6"/>
      <c r="U2" s="6"/>
      <c r="V2" s="6"/>
      <c r="W2" s="6"/>
      <c r="X2" s="7"/>
    </row>
    <row r="3" spans="1:25" ht="15.75" customHeight="1" thickBot="1" x14ac:dyDescent="0.3">
      <c r="G3"/>
      <c r="H3"/>
      <c r="I3" s="11"/>
      <c r="J3" s="8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10"/>
    </row>
    <row r="4" spans="1:25" ht="24.75" customHeight="1" thickBot="1" x14ac:dyDescent="0.3">
      <c r="C4" s="36">
        <v>2023</v>
      </c>
      <c r="D4" s="123" t="s">
        <v>120</v>
      </c>
      <c r="E4" s="124"/>
      <c r="F4" s="125"/>
      <c r="G4" s="43"/>
      <c r="H4" s="13"/>
      <c r="I4" s="11"/>
      <c r="J4" s="126" t="s">
        <v>93</v>
      </c>
      <c r="K4" s="127"/>
      <c r="L4" s="127"/>
      <c r="M4" s="128"/>
      <c r="N4" s="12"/>
      <c r="O4" s="11"/>
      <c r="P4" s="129" t="s">
        <v>94</v>
      </c>
      <c r="Q4" s="130"/>
      <c r="R4" s="130"/>
      <c r="S4" s="131"/>
      <c r="T4" s="12"/>
      <c r="U4" s="12"/>
      <c r="V4" s="11"/>
      <c r="W4" s="132" t="s">
        <v>95</v>
      </c>
      <c r="X4" s="133"/>
      <c r="Y4" s="11"/>
    </row>
    <row r="5" spans="1:25" ht="48.75" customHeight="1" thickBot="1" x14ac:dyDescent="0.3">
      <c r="C5" s="152" t="s">
        <v>176</v>
      </c>
      <c r="D5" s="154" t="s">
        <v>101</v>
      </c>
      <c r="E5" s="155"/>
      <c r="F5" s="47" t="s">
        <v>102</v>
      </c>
      <c r="G5" s="43"/>
      <c r="H5" s="14" t="s">
        <v>100</v>
      </c>
      <c r="I5" s="11"/>
      <c r="J5" s="156" t="s">
        <v>96</v>
      </c>
      <c r="K5" s="157"/>
      <c r="L5" s="157"/>
      <c r="M5" s="158"/>
      <c r="N5" s="12"/>
      <c r="O5" s="11"/>
      <c r="P5" s="44" t="s">
        <v>92</v>
      </c>
      <c r="Q5" s="44" t="s">
        <v>97</v>
      </c>
      <c r="R5" s="44" t="s">
        <v>98</v>
      </c>
      <c r="S5" s="44" t="s">
        <v>115</v>
      </c>
      <c r="T5" s="12"/>
      <c r="U5" s="12"/>
      <c r="V5" s="11"/>
      <c r="W5" s="159" t="s">
        <v>99</v>
      </c>
      <c r="X5" s="160"/>
      <c r="Y5" s="11"/>
    </row>
    <row r="6" spans="1:25" s="12" customFormat="1" ht="70.150000000000006" customHeight="1" thickBot="1" x14ac:dyDescent="0.3">
      <c r="A6" s="15"/>
      <c r="C6" s="153"/>
      <c r="D6" s="161" t="s">
        <v>103</v>
      </c>
      <c r="G6" s="43"/>
      <c r="H6" s="16" t="s">
        <v>106</v>
      </c>
      <c r="I6" s="53"/>
      <c r="J6" s="134" t="s">
        <v>178</v>
      </c>
      <c r="K6" s="135"/>
      <c r="L6" s="135"/>
      <c r="M6" s="136"/>
      <c r="N6" s="137" t="s">
        <v>106</v>
      </c>
      <c r="O6" s="11"/>
      <c r="P6" s="140" t="s">
        <v>171</v>
      </c>
      <c r="Q6" s="141"/>
      <c r="R6" s="141"/>
      <c r="S6" s="142"/>
      <c r="T6" s="146" t="s">
        <v>172</v>
      </c>
      <c r="U6" s="149" t="s">
        <v>104</v>
      </c>
      <c r="V6" s="11"/>
      <c r="W6" s="169" t="s">
        <v>105</v>
      </c>
      <c r="X6" s="170"/>
      <c r="Y6" s="11"/>
    </row>
    <row r="7" spans="1:25" s="12" customFormat="1" ht="57" customHeight="1" thickBot="1" x14ac:dyDescent="0.3">
      <c r="A7" s="15"/>
      <c r="D7" s="161"/>
      <c r="G7" s="43"/>
      <c r="H7" s="20"/>
      <c r="I7" s="53"/>
      <c r="J7" s="17" t="s">
        <v>107</v>
      </c>
      <c r="K7" s="18" t="s">
        <v>108</v>
      </c>
      <c r="L7" s="18" t="s">
        <v>109</v>
      </c>
      <c r="M7" s="18" t="s">
        <v>110</v>
      </c>
      <c r="N7" s="138"/>
      <c r="O7" s="11"/>
      <c r="P7" s="143"/>
      <c r="Q7" s="144"/>
      <c r="R7" s="144"/>
      <c r="S7" s="145"/>
      <c r="T7" s="147"/>
      <c r="U7" s="150"/>
      <c r="V7" s="11"/>
      <c r="W7" s="19"/>
      <c r="X7" s="171" t="s">
        <v>111</v>
      </c>
      <c r="Y7" s="11"/>
    </row>
    <row r="8" spans="1:25" ht="17.25" customHeight="1" thickBot="1" x14ac:dyDescent="0.3">
      <c r="C8" s="162" t="s">
        <v>0</v>
      </c>
      <c r="D8" s="161"/>
      <c r="E8" s="12"/>
      <c r="F8" s="12"/>
      <c r="G8" s="43"/>
      <c r="H8" s="22" t="s">
        <v>112</v>
      </c>
      <c r="J8" s="163" t="s">
        <v>173</v>
      </c>
      <c r="K8" s="164"/>
      <c r="L8" s="164"/>
      <c r="M8" s="165"/>
      <c r="N8" s="138"/>
      <c r="O8" s="53"/>
      <c r="P8" s="166" t="s">
        <v>173</v>
      </c>
      <c r="Q8" s="167"/>
      <c r="R8" s="167"/>
      <c r="S8" s="168"/>
      <c r="T8" s="147"/>
      <c r="U8" s="150"/>
      <c r="V8" s="53"/>
      <c r="W8" s="21" t="s">
        <v>174</v>
      </c>
      <c r="X8" s="171"/>
      <c r="Y8" s="53"/>
    </row>
    <row r="9" spans="1:25" ht="16.5" customHeight="1" thickBot="1" x14ac:dyDescent="0.35">
      <c r="C9" s="162"/>
      <c r="D9" s="161"/>
      <c r="E9" s="3" t="s">
        <v>42</v>
      </c>
      <c r="F9" s="4" t="s">
        <v>43</v>
      </c>
      <c r="G9" s="43"/>
      <c r="H9" s="26"/>
      <c r="I9" s="27"/>
      <c r="J9" s="23">
        <v>4</v>
      </c>
      <c r="K9" s="23">
        <v>13</v>
      </c>
      <c r="L9" s="23"/>
      <c r="M9" s="23"/>
      <c r="N9" s="139"/>
      <c r="O9" s="53"/>
      <c r="P9" s="24">
        <v>7</v>
      </c>
      <c r="Q9" s="24">
        <v>11</v>
      </c>
      <c r="R9" s="24">
        <v>12</v>
      </c>
      <c r="S9" s="24"/>
      <c r="T9" s="148"/>
      <c r="U9" s="151"/>
      <c r="V9" s="53"/>
      <c r="W9" s="25">
        <v>22</v>
      </c>
      <c r="X9" s="172"/>
      <c r="Y9" s="53"/>
    </row>
    <row r="10" spans="1:25" ht="16.5" customHeight="1" thickBot="1" x14ac:dyDescent="0.4">
      <c r="C10" s="83"/>
      <c r="D10" s="48"/>
      <c r="E10" s="3"/>
      <c r="F10" s="4"/>
      <c r="G10" s="43"/>
      <c r="H10" s="49"/>
      <c r="I10" s="27"/>
      <c r="J10" s="50"/>
      <c r="K10" s="51"/>
      <c r="L10" s="51"/>
      <c r="M10" s="52"/>
      <c r="N10" s="49"/>
      <c r="O10" s="53"/>
      <c r="P10" s="50"/>
      <c r="Q10" s="51"/>
      <c r="R10" s="51"/>
      <c r="S10" s="51"/>
      <c r="T10" s="54"/>
      <c r="U10" s="55"/>
      <c r="V10" s="53"/>
      <c r="W10" s="56"/>
      <c r="X10" s="57"/>
      <c r="Y10" s="53"/>
    </row>
    <row r="11" spans="1:25" ht="16.5" thickBot="1" x14ac:dyDescent="0.3">
      <c r="B11">
        <v>1</v>
      </c>
      <c r="C11" s="101" t="s">
        <v>48</v>
      </c>
      <c r="D11" s="107">
        <v>47951</v>
      </c>
      <c r="E11" s="42" t="s">
        <v>269</v>
      </c>
      <c r="F11" s="107" t="s">
        <v>267</v>
      </c>
      <c r="G11" s="29"/>
      <c r="H11" s="45">
        <f t="shared" ref="H11:H40" si="0">N11+U11+X11</f>
        <v>18</v>
      </c>
      <c r="I11" s="2"/>
      <c r="J11" s="98">
        <f>$J$9+5</f>
        <v>9</v>
      </c>
      <c r="K11" s="97">
        <v>6</v>
      </c>
      <c r="L11" s="97"/>
      <c r="M11" s="100"/>
      <c r="N11" s="37">
        <f t="shared" ref="N11:N40" si="1">SMALL((J11:M11),1)</f>
        <v>6</v>
      </c>
      <c r="O11" s="27"/>
      <c r="P11" s="98">
        <v>3</v>
      </c>
      <c r="Q11" s="97">
        <v>1</v>
      </c>
      <c r="R11" s="97">
        <v>2</v>
      </c>
      <c r="S11" s="30"/>
      <c r="T11" s="38">
        <f t="shared" ref="T11:T40" si="2">SMALL((P11:S11),1)+SMALL((P11:S11),2)</f>
        <v>3</v>
      </c>
      <c r="U11" s="39">
        <f t="shared" ref="U11:U40" si="3">T11*2</f>
        <v>6</v>
      </c>
      <c r="V11" s="27"/>
      <c r="W11" s="41">
        <v>2</v>
      </c>
      <c r="X11" s="40">
        <f t="shared" ref="X11:X40" si="4">W11*3</f>
        <v>6</v>
      </c>
      <c r="Y11" s="27"/>
    </row>
    <row r="12" spans="1:25" ht="16.5" thickBot="1" x14ac:dyDescent="0.3">
      <c r="B12">
        <v>2</v>
      </c>
      <c r="C12" s="101" t="s">
        <v>180</v>
      </c>
      <c r="D12" s="107">
        <v>42441</v>
      </c>
      <c r="E12" s="42" t="s">
        <v>66</v>
      </c>
      <c r="F12" s="107" t="s">
        <v>179</v>
      </c>
      <c r="G12" s="29"/>
      <c r="H12" s="45">
        <f t="shared" si="0"/>
        <v>22</v>
      </c>
      <c r="I12" s="2"/>
      <c r="J12" s="98">
        <v>1</v>
      </c>
      <c r="K12" s="97">
        <v>7</v>
      </c>
      <c r="L12" s="97"/>
      <c r="M12" s="100"/>
      <c r="N12" s="37">
        <f t="shared" si="1"/>
        <v>1</v>
      </c>
      <c r="O12" s="27"/>
      <c r="P12" s="98">
        <f>$P$9+5</f>
        <v>12</v>
      </c>
      <c r="Q12" s="99">
        <v>2</v>
      </c>
      <c r="R12" s="97">
        <v>4</v>
      </c>
      <c r="S12" s="30"/>
      <c r="T12" s="38">
        <f t="shared" si="2"/>
        <v>6</v>
      </c>
      <c r="U12" s="39">
        <f t="shared" si="3"/>
        <v>12</v>
      </c>
      <c r="V12" s="27"/>
      <c r="W12" s="41">
        <v>3</v>
      </c>
      <c r="X12" s="40">
        <f t="shared" si="4"/>
        <v>9</v>
      </c>
      <c r="Y12" s="27"/>
    </row>
    <row r="13" spans="1:25" ht="16.5" thickBot="1" x14ac:dyDescent="0.3">
      <c r="B13">
        <v>3</v>
      </c>
      <c r="C13" s="33" t="s">
        <v>25</v>
      </c>
      <c r="D13" s="107">
        <v>48016</v>
      </c>
      <c r="E13" s="42" t="s">
        <v>67</v>
      </c>
      <c r="F13" s="107" t="s">
        <v>13</v>
      </c>
      <c r="G13" s="29"/>
      <c r="H13" s="45">
        <f t="shared" si="0"/>
        <v>31</v>
      </c>
      <c r="I13" s="2"/>
      <c r="J13" s="98">
        <f>$J$9+5</f>
        <v>9</v>
      </c>
      <c r="K13" s="97">
        <f>$K$9+5</f>
        <v>18</v>
      </c>
      <c r="L13" s="97"/>
      <c r="M13" s="100"/>
      <c r="N13" s="37">
        <f t="shared" si="1"/>
        <v>9</v>
      </c>
      <c r="O13" s="27"/>
      <c r="P13" s="98">
        <v>1</v>
      </c>
      <c r="Q13" s="97">
        <v>4</v>
      </c>
      <c r="R13" s="97">
        <f>$R$9+5</f>
        <v>17</v>
      </c>
      <c r="S13" s="30"/>
      <c r="T13" s="38">
        <f t="shared" si="2"/>
        <v>5</v>
      </c>
      <c r="U13" s="39">
        <f t="shared" si="3"/>
        <v>10</v>
      </c>
      <c r="V13" s="27"/>
      <c r="W13" s="41">
        <v>4</v>
      </c>
      <c r="X13" s="40">
        <f t="shared" si="4"/>
        <v>12</v>
      </c>
      <c r="Y13" s="27"/>
    </row>
    <row r="14" spans="1:25" ht="16.5" thickBot="1" x14ac:dyDescent="0.3">
      <c r="B14">
        <v>4</v>
      </c>
      <c r="C14" s="101" t="s">
        <v>19</v>
      </c>
      <c r="D14" s="107">
        <v>34113</v>
      </c>
      <c r="E14" s="42" t="s">
        <v>116</v>
      </c>
      <c r="F14" s="107" t="s">
        <v>36</v>
      </c>
      <c r="G14" s="29"/>
      <c r="H14" s="45">
        <f t="shared" si="0"/>
        <v>39</v>
      </c>
      <c r="I14" s="2"/>
      <c r="J14" s="98">
        <v>2</v>
      </c>
      <c r="K14" s="97">
        <f>$K$9+5</f>
        <v>18</v>
      </c>
      <c r="L14" s="97"/>
      <c r="M14" s="100"/>
      <c r="N14" s="37">
        <f t="shared" si="1"/>
        <v>2</v>
      </c>
      <c r="O14" s="27"/>
      <c r="P14" s="98">
        <f>$P$9+5</f>
        <v>12</v>
      </c>
      <c r="Q14" s="97">
        <v>5</v>
      </c>
      <c r="R14" s="97">
        <v>3</v>
      </c>
      <c r="S14" s="30"/>
      <c r="T14" s="38">
        <f t="shared" si="2"/>
        <v>8</v>
      </c>
      <c r="U14" s="39">
        <f t="shared" si="3"/>
        <v>16</v>
      </c>
      <c r="V14" s="27"/>
      <c r="W14" s="41">
        <v>7</v>
      </c>
      <c r="X14" s="40">
        <f t="shared" si="4"/>
        <v>21</v>
      </c>
      <c r="Y14" s="27"/>
    </row>
    <row r="15" spans="1:25" ht="16.5" thickBot="1" x14ac:dyDescent="0.3">
      <c r="B15">
        <v>5</v>
      </c>
      <c r="C15" s="101" t="s">
        <v>180</v>
      </c>
      <c r="D15" s="107">
        <v>48673</v>
      </c>
      <c r="E15" s="42" t="s">
        <v>271</v>
      </c>
      <c r="F15" s="107" t="s">
        <v>156</v>
      </c>
      <c r="G15" s="29"/>
      <c r="H15" s="45">
        <f t="shared" si="0"/>
        <v>43</v>
      </c>
      <c r="I15" s="2"/>
      <c r="J15" s="98">
        <v>3</v>
      </c>
      <c r="K15" s="97">
        <v>2</v>
      </c>
      <c r="L15" s="97"/>
      <c r="M15" s="100"/>
      <c r="N15" s="37">
        <f t="shared" si="1"/>
        <v>2</v>
      </c>
      <c r="O15" s="27"/>
      <c r="P15" s="98">
        <f>$P$9+5</f>
        <v>12</v>
      </c>
      <c r="Q15" s="97">
        <f>$Q$9+5</f>
        <v>16</v>
      </c>
      <c r="R15" s="97">
        <v>1</v>
      </c>
      <c r="S15" s="30"/>
      <c r="T15" s="38">
        <f t="shared" si="2"/>
        <v>13</v>
      </c>
      <c r="U15" s="39">
        <f t="shared" si="3"/>
        <v>26</v>
      </c>
      <c r="V15" s="27"/>
      <c r="W15" s="41">
        <v>5</v>
      </c>
      <c r="X15" s="40">
        <f t="shared" si="4"/>
        <v>15</v>
      </c>
      <c r="Y15" s="27"/>
    </row>
    <row r="16" spans="1:25" ht="16.5" thickBot="1" x14ac:dyDescent="0.3">
      <c r="B16">
        <v>6</v>
      </c>
      <c r="C16" s="33" t="s">
        <v>277</v>
      </c>
      <c r="D16" s="107">
        <v>47590</v>
      </c>
      <c r="E16" s="42" t="s">
        <v>270</v>
      </c>
      <c r="F16" s="107" t="s">
        <v>8</v>
      </c>
      <c r="G16" s="29"/>
      <c r="H16" s="45">
        <f t="shared" si="0"/>
        <v>50</v>
      </c>
      <c r="I16" s="2"/>
      <c r="J16" s="98">
        <f>$J$9+5</f>
        <v>9</v>
      </c>
      <c r="K16" s="97">
        <v>3</v>
      </c>
      <c r="L16" s="97"/>
      <c r="M16" s="100"/>
      <c r="N16" s="37">
        <f t="shared" si="1"/>
        <v>3</v>
      </c>
      <c r="O16" s="27"/>
      <c r="P16" s="98">
        <v>4</v>
      </c>
      <c r="Q16" s="97">
        <v>3</v>
      </c>
      <c r="R16" s="97">
        <v>5</v>
      </c>
      <c r="S16" s="30"/>
      <c r="T16" s="38">
        <f t="shared" si="2"/>
        <v>7</v>
      </c>
      <c r="U16" s="39">
        <f t="shared" si="3"/>
        <v>14</v>
      </c>
      <c r="V16" s="27"/>
      <c r="W16" s="41">
        <v>11</v>
      </c>
      <c r="X16" s="40">
        <f t="shared" si="4"/>
        <v>33</v>
      </c>
      <c r="Y16" s="27"/>
    </row>
    <row r="17" spans="2:25" ht="16.5" thickBot="1" x14ac:dyDescent="0.3">
      <c r="B17">
        <v>7</v>
      </c>
      <c r="C17" s="101" t="s">
        <v>276</v>
      </c>
      <c r="D17" s="107">
        <v>46975</v>
      </c>
      <c r="E17" s="42" t="s">
        <v>214</v>
      </c>
      <c r="F17" s="107" t="s">
        <v>215</v>
      </c>
      <c r="G17" s="29"/>
      <c r="H17" s="45">
        <f t="shared" si="0"/>
        <v>55</v>
      </c>
      <c r="I17" s="2"/>
      <c r="J17" s="98">
        <f>$J$9+5</f>
        <v>9</v>
      </c>
      <c r="K17" s="97">
        <v>1</v>
      </c>
      <c r="L17" s="97"/>
      <c r="M17" s="100"/>
      <c r="N17" s="37">
        <f t="shared" si="1"/>
        <v>1</v>
      </c>
      <c r="O17" s="27"/>
      <c r="P17" s="98">
        <v>2</v>
      </c>
      <c r="Q17" s="97">
        <f>$Q$9+5</f>
        <v>16</v>
      </c>
      <c r="R17" s="97">
        <f>$R$9+5</f>
        <v>17</v>
      </c>
      <c r="S17" s="30"/>
      <c r="T17" s="38">
        <f t="shared" si="2"/>
        <v>18</v>
      </c>
      <c r="U17" s="39">
        <f t="shared" si="3"/>
        <v>36</v>
      </c>
      <c r="V17" s="27"/>
      <c r="W17" s="41">
        <v>6</v>
      </c>
      <c r="X17" s="40">
        <f t="shared" si="4"/>
        <v>18</v>
      </c>
      <c r="Y17" s="27"/>
    </row>
    <row r="18" spans="2:25" ht="16.5" thickBot="1" x14ac:dyDescent="0.3">
      <c r="B18">
        <v>8</v>
      </c>
      <c r="C18" s="101" t="s">
        <v>25</v>
      </c>
      <c r="D18" s="107">
        <v>47218</v>
      </c>
      <c r="E18" s="42" t="s">
        <v>60</v>
      </c>
      <c r="F18" s="107" t="s">
        <v>13</v>
      </c>
      <c r="G18" s="29"/>
      <c r="H18" s="45">
        <f t="shared" si="0"/>
        <v>68</v>
      </c>
      <c r="I18" s="2"/>
      <c r="J18" s="98">
        <v>9</v>
      </c>
      <c r="K18" s="97">
        <f>$K$9+5</f>
        <v>18</v>
      </c>
      <c r="L18" s="97"/>
      <c r="M18" s="100"/>
      <c r="N18" s="37">
        <f t="shared" si="1"/>
        <v>9</v>
      </c>
      <c r="O18" s="27"/>
      <c r="P18" s="98">
        <f t="shared" ref="P18:P32" si="5">$P$9+5</f>
        <v>12</v>
      </c>
      <c r="Q18" s="97">
        <f>$Q$9+5</f>
        <v>16</v>
      </c>
      <c r="R18" s="97">
        <f>$R$9+5</f>
        <v>17</v>
      </c>
      <c r="S18" s="30"/>
      <c r="T18" s="38">
        <f t="shared" si="2"/>
        <v>28</v>
      </c>
      <c r="U18" s="39">
        <f t="shared" si="3"/>
        <v>56</v>
      </c>
      <c r="V18" s="27"/>
      <c r="W18" s="41">
        <v>1</v>
      </c>
      <c r="X18" s="40">
        <f t="shared" si="4"/>
        <v>3</v>
      </c>
      <c r="Y18" s="27"/>
    </row>
    <row r="19" spans="2:25" ht="16.5" thickBot="1" x14ac:dyDescent="0.3">
      <c r="B19">
        <v>9</v>
      </c>
      <c r="C19" s="33" t="s">
        <v>19</v>
      </c>
      <c r="D19" s="107">
        <v>47763</v>
      </c>
      <c r="E19" s="42" t="s">
        <v>28</v>
      </c>
      <c r="F19" s="107" t="s">
        <v>17</v>
      </c>
      <c r="G19" s="29"/>
      <c r="H19" s="45">
        <f t="shared" si="0"/>
        <v>72</v>
      </c>
      <c r="I19" s="2"/>
      <c r="J19" s="98">
        <v>9</v>
      </c>
      <c r="K19" s="97">
        <v>18</v>
      </c>
      <c r="L19" s="97"/>
      <c r="M19" s="100"/>
      <c r="N19" s="37">
        <f t="shared" si="1"/>
        <v>9</v>
      </c>
      <c r="O19" s="27"/>
      <c r="P19" s="98">
        <f t="shared" si="5"/>
        <v>12</v>
      </c>
      <c r="Q19" s="97">
        <f>$Q$9+5</f>
        <v>16</v>
      </c>
      <c r="R19" s="97">
        <v>6</v>
      </c>
      <c r="S19" s="30"/>
      <c r="T19" s="38">
        <f t="shared" si="2"/>
        <v>18</v>
      </c>
      <c r="U19" s="39">
        <f t="shared" si="3"/>
        <v>36</v>
      </c>
      <c r="V19" s="27"/>
      <c r="W19" s="41">
        <v>9</v>
      </c>
      <c r="X19" s="40">
        <f t="shared" si="4"/>
        <v>27</v>
      </c>
      <c r="Y19" s="27"/>
    </row>
    <row r="20" spans="2:25" ht="16.5" thickBot="1" x14ac:dyDescent="0.3">
      <c r="B20">
        <v>10</v>
      </c>
      <c r="C20" s="101" t="s">
        <v>22</v>
      </c>
      <c r="D20" s="107">
        <v>48452</v>
      </c>
      <c r="E20" s="42" t="s">
        <v>90</v>
      </c>
      <c r="F20" s="107" t="s">
        <v>16</v>
      </c>
      <c r="G20" s="29"/>
      <c r="H20" s="45">
        <f t="shared" si="0"/>
        <v>77</v>
      </c>
      <c r="I20" s="2"/>
      <c r="J20" s="98">
        <f>$J$9+5</f>
        <v>9</v>
      </c>
      <c r="K20" s="97">
        <v>10</v>
      </c>
      <c r="L20" s="97"/>
      <c r="M20" s="100"/>
      <c r="N20" s="37">
        <f t="shared" si="1"/>
        <v>9</v>
      </c>
      <c r="O20" s="27"/>
      <c r="P20" s="98">
        <f t="shared" si="5"/>
        <v>12</v>
      </c>
      <c r="Q20" s="97">
        <v>7</v>
      </c>
      <c r="R20" s="97">
        <f>$R$9+5</f>
        <v>17</v>
      </c>
      <c r="S20" s="30"/>
      <c r="T20" s="38">
        <f t="shared" si="2"/>
        <v>19</v>
      </c>
      <c r="U20" s="39">
        <f t="shared" si="3"/>
        <v>38</v>
      </c>
      <c r="V20" s="27"/>
      <c r="W20" s="41">
        <v>10</v>
      </c>
      <c r="X20" s="40">
        <f t="shared" si="4"/>
        <v>30</v>
      </c>
      <c r="Y20" s="27"/>
    </row>
    <row r="21" spans="2:25" ht="16.5" thickBot="1" x14ac:dyDescent="0.3">
      <c r="B21">
        <v>11</v>
      </c>
      <c r="C21" s="101" t="s">
        <v>278</v>
      </c>
      <c r="D21" s="107">
        <v>48014</v>
      </c>
      <c r="E21" s="42" t="s">
        <v>20</v>
      </c>
      <c r="F21" s="107" t="s">
        <v>203</v>
      </c>
      <c r="G21" s="29"/>
      <c r="H21" s="45">
        <f t="shared" si="0"/>
        <v>81</v>
      </c>
      <c r="I21" s="2"/>
      <c r="J21" s="98">
        <f>$J$9+5</f>
        <v>9</v>
      </c>
      <c r="K21" s="97">
        <v>4</v>
      </c>
      <c r="L21" s="97"/>
      <c r="M21" s="100"/>
      <c r="N21" s="37">
        <f t="shared" si="1"/>
        <v>4</v>
      </c>
      <c r="O21" s="27"/>
      <c r="P21" s="98">
        <f t="shared" si="5"/>
        <v>12</v>
      </c>
      <c r="Q21" s="97">
        <f>$Q$9+5</f>
        <v>16</v>
      </c>
      <c r="R21" s="97">
        <v>7</v>
      </c>
      <c r="S21" s="30"/>
      <c r="T21" s="38">
        <f t="shared" si="2"/>
        <v>19</v>
      </c>
      <c r="U21" s="39">
        <f t="shared" si="3"/>
        <v>38</v>
      </c>
      <c r="V21" s="27"/>
      <c r="W21" s="41">
        <v>13</v>
      </c>
      <c r="X21" s="40">
        <f t="shared" si="4"/>
        <v>39</v>
      </c>
      <c r="Y21" s="27"/>
    </row>
    <row r="22" spans="2:25" ht="16.5" thickBot="1" x14ac:dyDescent="0.3">
      <c r="B22">
        <v>12</v>
      </c>
      <c r="C22" s="101" t="s">
        <v>19</v>
      </c>
      <c r="D22" s="107">
        <v>44784</v>
      </c>
      <c r="E22" s="42" t="s">
        <v>88</v>
      </c>
      <c r="F22" s="107" t="s">
        <v>192</v>
      </c>
      <c r="G22" s="29"/>
      <c r="H22" s="45">
        <f t="shared" si="0"/>
        <v>81</v>
      </c>
      <c r="I22" s="2"/>
      <c r="J22" s="98">
        <f>$J$9+5</f>
        <v>9</v>
      </c>
      <c r="K22" s="97">
        <v>5</v>
      </c>
      <c r="L22" s="97"/>
      <c r="M22" s="100"/>
      <c r="N22" s="37">
        <f t="shared" si="1"/>
        <v>5</v>
      </c>
      <c r="O22" s="27"/>
      <c r="P22" s="98">
        <f t="shared" si="5"/>
        <v>12</v>
      </c>
      <c r="Q22" s="97">
        <v>6</v>
      </c>
      <c r="R22" s="97">
        <v>8</v>
      </c>
      <c r="S22" s="30"/>
      <c r="T22" s="38">
        <f t="shared" si="2"/>
        <v>14</v>
      </c>
      <c r="U22" s="39">
        <f t="shared" si="3"/>
        <v>28</v>
      </c>
      <c r="V22" s="27"/>
      <c r="W22" s="41">
        <v>16</v>
      </c>
      <c r="X22" s="40">
        <f t="shared" si="4"/>
        <v>48</v>
      </c>
      <c r="Y22" s="27"/>
    </row>
    <row r="23" spans="2:25" ht="16.5" thickBot="1" x14ac:dyDescent="0.3">
      <c r="B23">
        <v>13</v>
      </c>
      <c r="C23" s="33" t="s">
        <v>19</v>
      </c>
      <c r="D23" s="107">
        <v>45637</v>
      </c>
      <c r="E23" s="42" t="s">
        <v>30</v>
      </c>
      <c r="F23" s="107" t="s">
        <v>17</v>
      </c>
      <c r="G23" s="29"/>
      <c r="H23" s="45">
        <f t="shared" si="0"/>
        <v>87</v>
      </c>
      <c r="I23" s="2"/>
      <c r="J23" s="98">
        <v>9</v>
      </c>
      <c r="K23" s="97">
        <v>18</v>
      </c>
      <c r="L23" s="97"/>
      <c r="M23" s="100"/>
      <c r="N23" s="37">
        <f t="shared" si="1"/>
        <v>9</v>
      </c>
      <c r="O23" s="27"/>
      <c r="P23" s="98">
        <f t="shared" si="5"/>
        <v>12</v>
      </c>
      <c r="Q23" s="97">
        <f>$Q$9+5</f>
        <v>16</v>
      </c>
      <c r="R23" s="97">
        <v>9</v>
      </c>
      <c r="S23" s="30"/>
      <c r="T23" s="38">
        <f t="shared" si="2"/>
        <v>21</v>
      </c>
      <c r="U23" s="39">
        <f t="shared" si="3"/>
        <v>42</v>
      </c>
      <c r="V23" s="27"/>
      <c r="W23" s="41">
        <v>12</v>
      </c>
      <c r="X23" s="40">
        <f t="shared" si="4"/>
        <v>36</v>
      </c>
      <c r="Y23" s="27"/>
    </row>
    <row r="24" spans="2:25" ht="16.5" thickBot="1" x14ac:dyDescent="0.3">
      <c r="B24">
        <v>14</v>
      </c>
      <c r="C24" s="101" t="s">
        <v>22</v>
      </c>
      <c r="D24" s="107">
        <v>46607</v>
      </c>
      <c r="E24" s="42" t="s">
        <v>221</v>
      </c>
      <c r="F24" s="107" t="s">
        <v>51</v>
      </c>
      <c r="G24" s="29"/>
      <c r="H24" s="45">
        <f t="shared" si="0"/>
        <v>88</v>
      </c>
      <c r="I24" s="2"/>
      <c r="J24" s="98">
        <f>$J$9+5</f>
        <v>9</v>
      </c>
      <c r="K24" s="97">
        <v>8</v>
      </c>
      <c r="L24" s="97"/>
      <c r="M24" s="100"/>
      <c r="N24" s="37">
        <f t="shared" si="1"/>
        <v>8</v>
      </c>
      <c r="O24" s="27"/>
      <c r="P24" s="98">
        <f t="shared" si="5"/>
        <v>12</v>
      </c>
      <c r="Q24" s="97">
        <f>$Q$9+5</f>
        <v>16</v>
      </c>
      <c r="R24" s="97">
        <f>$R$9+5</f>
        <v>17</v>
      </c>
      <c r="S24" s="30"/>
      <c r="T24" s="38">
        <f t="shared" si="2"/>
        <v>28</v>
      </c>
      <c r="U24" s="39">
        <f t="shared" si="3"/>
        <v>56</v>
      </c>
      <c r="V24" s="27"/>
      <c r="W24" s="41">
        <v>8</v>
      </c>
      <c r="X24" s="40">
        <f t="shared" si="4"/>
        <v>24</v>
      </c>
      <c r="Y24" s="27"/>
    </row>
    <row r="25" spans="2:25" ht="16.5" thickBot="1" x14ac:dyDescent="0.3">
      <c r="B25">
        <v>15</v>
      </c>
      <c r="C25" s="101" t="s">
        <v>19</v>
      </c>
      <c r="D25" s="107">
        <v>46162</v>
      </c>
      <c r="E25" s="42" t="s">
        <v>250</v>
      </c>
      <c r="F25" s="107" t="s">
        <v>192</v>
      </c>
      <c r="G25" s="29"/>
      <c r="H25" s="45">
        <f t="shared" si="0"/>
        <v>94</v>
      </c>
      <c r="I25" s="2"/>
      <c r="J25" s="98">
        <f>$J$9+5</f>
        <v>9</v>
      </c>
      <c r="K25" s="97">
        <v>11</v>
      </c>
      <c r="L25" s="97"/>
      <c r="M25" s="100"/>
      <c r="N25" s="37">
        <f t="shared" si="1"/>
        <v>9</v>
      </c>
      <c r="O25" s="27"/>
      <c r="P25" s="98">
        <f t="shared" si="5"/>
        <v>12</v>
      </c>
      <c r="Q25" s="97">
        <v>9</v>
      </c>
      <c r="R25" s="97">
        <v>11</v>
      </c>
      <c r="S25" s="30"/>
      <c r="T25" s="38">
        <f t="shared" si="2"/>
        <v>20</v>
      </c>
      <c r="U25" s="39">
        <f t="shared" si="3"/>
        <v>40</v>
      </c>
      <c r="V25" s="27"/>
      <c r="W25" s="41">
        <v>15</v>
      </c>
      <c r="X25" s="40">
        <f t="shared" si="4"/>
        <v>45</v>
      </c>
      <c r="Y25" s="27"/>
    </row>
    <row r="26" spans="2:25" ht="16.5" thickBot="1" x14ac:dyDescent="0.3">
      <c r="B26">
        <v>16</v>
      </c>
      <c r="C26" s="33" t="s">
        <v>280</v>
      </c>
      <c r="D26" s="107">
        <v>48013</v>
      </c>
      <c r="E26" s="42" t="s">
        <v>248</v>
      </c>
      <c r="F26" s="107" t="s">
        <v>12</v>
      </c>
      <c r="G26" s="29"/>
      <c r="H26" s="45">
        <f t="shared" si="0"/>
        <v>97</v>
      </c>
      <c r="I26" s="2"/>
      <c r="J26" s="98">
        <v>9</v>
      </c>
      <c r="K26" s="97">
        <f>$K$9+5</f>
        <v>18</v>
      </c>
      <c r="L26" s="97"/>
      <c r="M26" s="100"/>
      <c r="N26" s="37">
        <f t="shared" si="1"/>
        <v>9</v>
      </c>
      <c r="O26" s="27"/>
      <c r="P26" s="98">
        <f t="shared" si="5"/>
        <v>12</v>
      </c>
      <c r="Q26" s="97">
        <v>8</v>
      </c>
      <c r="R26" s="97">
        <f t="shared" ref="R26:R33" si="6">$R$9+5</f>
        <v>17</v>
      </c>
      <c r="S26" s="30"/>
      <c r="T26" s="38">
        <f t="shared" si="2"/>
        <v>20</v>
      </c>
      <c r="U26" s="39">
        <f t="shared" si="3"/>
        <v>40</v>
      </c>
      <c r="V26" s="27"/>
      <c r="W26" s="41">
        <v>16</v>
      </c>
      <c r="X26" s="40">
        <f t="shared" si="4"/>
        <v>48</v>
      </c>
      <c r="Y26" s="27"/>
    </row>
    <row r="27" spans="2:25" ht="16.5" thickBot="1" x14ac:dyDescent="0.3">
      <c r="B27">
        <v>17</v>
      </c>
      <c r="C27" s="101" t="s">
        <v>278</v>
      </c>
      <c r="D27" s="116">
        <v>48014</v>
      </c>
      <c r="E27" s="116" t="s">
        <v>58</v>
      </c>
      <c r="F27" s="116" t="s">
        <v>203</v>
      </c>
      <c r="G27" s="29"/>
      <c r="H27" s="45">
        <f t="shared" si="0"/>
        <v>107</v>
      </c>
      <c r="I27" s="2"/>
      <c r="J27" s="98">
        <v>9</v>
      </c>
      <c r="K27" s="97">
        <f>$K$9+5</f>
        <v>18</v>
      </c>
      <c r="L27" s="97"/>
      <c r="M27" s="100"/>
      <c r="N27" s="37">
        <f t="shared" si="1"/>
        <v>9</v>
      </c>
      <c r="O27" s="27"/>
      <c r="P27" s="98">
        <f t="shared" si="5"/>
        <v>12</v>
      </c>
      <c r="Q27" s="97">
        <f t="shared" ref="Q27:Q32" si="7">$Q$9+5</f>
        <v>16</v>
      </c>
      <c r="R27" s="97">
        <f t="shared" si="6"/>
        <v>17</v>
      </c>
      <c r="S27" s="30"/>
      <c r="T27" s="38">
        <f t="shared" si="2"/>
        <v>28</v>
      </c>
      <c r="U27" s="39">
        <f t="shared" si="3"/>
        <v>56</v>
      </c>
      <c r="V27" s="27"/>
      <c r="W27" s="41">
        <v>14</v>
      </c>
      <c r="X27" s="40">
        <f t="shared" si="4"/>
        <v>42</v>
      </c>
      <c r="Y27" s="27"/>
    </row>
    <row r="28" spans="2:25" ht="16.5" thickBot="1" x14ac:dyDescent="0.3">
      <c r="B28">
        <v>18</v>
      </c>
      <c r="C28" s="103" t="s">
        <v>39</v>
      </c>
      <c r="D28" s="107">
        <v>47726</v>
      </c>
      <c r="E28" s="42" t="s">
        <v>28</v>
      </c>
      <c r="F28" s="107" t="s">
        <v>234</v>
      </c>
      <c r="G28" s="96"/>
      <c r="H28" s="45">
        <f t="shared" si="0"/>
        <v>113</v>
      </c>
      <c r="I28" s="2"/>
      <c r="J28" s="98">
        <v>9</v>
      </c>
      <c r="K28" s="97">
        <f>$K$9+5</f>
        <v>18</v>
      </c>
      <c r="L28" s="97"/>
      <c r="M28" s="100"/>
      <c r="N28" s="37">
        <f t="shared" si="1"/>
        <v>9</v>
      </c>
      <c r="O28" s="27"/>
      <c r="P28" s="98">
        <f t="shared" si="5"/>
        <v>12</v>
      </c>
      <c r="Q28" s="97">
        <f t="shared" si="7"/>
        <v>16</v>
      </c>
      <c r="R28" s="97">
        <f t="shared" si="6"/>
        <v>17</v>
      </c>
      <c r="S28" s="30"/>
      <c r="T28" s="38">
        <f t="shared" si="2"/>
        <v>28</v>
      </c>
      <c r="U28" s="39">
        <f t="shared" si="3"/>
        <v>56</v>
      </c>
      <c r="V28" s="27"/>
      <c r="W28" s="41">
        <v>16</v>
      </c>
      <c r="X28" s="40">
        <f t="shared" si="4"/>
        <v>48</v>
      </c>
      <c r="Y28" s="27"/>
    </row>
    <row r="29" spans="2:25" ht="16.5" thickBot="1" x14ac:dyDescent="0.3">
      <c r="B29">
        <v>19</v>
      </c>
      <c r="C29" s="103" t="s">
        <v>19</v>
      </c>
      <c r="D29" s="107">
        <v>48022</v>
      </c>
      <c r="E29" s="42" t="s">
        <v>150</v>
      </c>
      <c r="F29" s="107" t="s">
        <v>306</v>
      </c>
      <c r="G29" s="96"/>
      <c r="H29" s="45">
        <f t="shared" si="0"/>
        <v>113</v>
      </c>
      <c r="I29" s="2"/>
      <c r="J29" s="98">
        <v>9</v>
      </c>
      <c r="K29" s="97">
        <f>$K$9+5</f>
        <v>18</v>
      </c>
      <c r="L29" s="97"/>
      <c r="M29" s="100"/>
      <c r="N29" s="37">
        <f t="shared" si="1"/>
        <v>9</v>
      </c>
      <c r="O29" s="27"/>
      <c r="P29" s="98">
        <f t="shared" si="5"/>
        <v>12</v>
      </c>
      <c r="Q29" s="97">
        <f t="shared" si="7"/>
        <v>16</v>
      </c>
      <c r="R29" s="97">
        <f t="shared" si="6"/>
        <v>17</v>
      </c>
      <c r="S29" s="30"/>
      <c r="T29" s="38">
        <f t="shared" si="2"/>
        <v>28</v>
      </c>
      <c r="U29" s="39">
        <f t="shared" si="3"/>
        <v>56</v>
      </c>
      <c r="V29" s="27"/>
      <c r="W29" s="41">
        <v>16</v>
      </c>
      <c r="X29" s="40">
        <f t="shared" si="4"/>
        <v>48</v>
      </c>
      <c r="Y29" s="27"/>
    </row>
    <row r="30" spans="2:25" ht="16.5" thickBot="1" x14ac:dyDescent="0.3">
      <c r="B30">
        <v>20</v>
      </c>
      <c r="C30" s="103" t="s">
        <v>19</v>
      </c>
      <c r="D30" s="116">
        <v>47581</v>
      </c>
      <c r="E30" s="116" t="s">
        <v>49</v>
      </c>
      <c r="F30" s="116" t="s">
        <v>312</v>
      </c>
      <c r="G30" s="96"/>
      <c r="H30" s="45">
        <f t="shared" si="0"/>
        <v>113</v>
      </c>
      <c r="I30" s="2"/>
      <c r="J30" s="98">
        <v>9</v>
      </c>
      <c r="K30" s="97">
        <f>$K$9+5</f>
        <v>18</v>
      </c>
      <c r="L30" s="97"/>
      <c r="M30" s="100"/>
      <c r="N30" s="37">
        <f t="shared" si="1"/>
        <v>9</v>
      </c>
      <c r="O30" s="27"/>
      <c r="P30" s="98">
        <f t="shared" si="5"/>
        <v>12</v>
      </c>
      <c r="Q30" s="97">
        <f t="shared" si="7"/>
        <v>16</v>
      </c>
      <c r="R30" s="97">
        <f t="shared" si="6"/>
        <v>17</v>
      </c>
      <c r="S30" s="30"/>
      <c r="T30" s="38">
        <f t="shared" si="2"/>
        <v>28</v>
      </c>
      <c r="U30" s="39">
        <f t="shared" si="3"/>
        <v>56</v>
      </c>
      <c r="V30" s="27"/>
      <c r="W30" s="41">
        <v>16</v>
      </c>
      <c r="X30" s="40">
        <f t="shared" si="4"/>
        <v>48</v>
      </c>
      <c r="Y30" s="27"/>
    </row>
    <row r="31" spans="2:25" ht="16.5" thickBot="1" x14ac:dyDescent="0.3">
      <c r="B31">
        <v>21</v>
      </c>
      <c r="C31" s="103" t="s">
        <v>278</v>
      </c>
      <c r="D31" s="107">
        <v>46062</v>
      </c>
      <c r="E31" s="42" t="s">
        <v>20</v>
      </c>
      <c r="F31" s="107" t="s">
        <v>273</v>
      </c>
      <c r="G31" s="96"/>
      <c r="H31" s="45">
        <f t="shared" si="0"/>
        <v>113</v>
      </c>
      <c r="I31" s="2"/>
      <c r="J31" s="98">
        <f>$J$9+5</f>
        <v>9</v>
      </c>
      <c r="K31" s="97">
        <v>13</v>
      </c>
      <c r="L31" s="97"/>
      <c r="M31" s="100"/>
      <c r="N31" s="37">
        <f t="shared" si="1"/>
        <v>9</v>
      </c>
      <c r="O31" s="27"/>
      <c r="P31" s="98">
        <f t="shared" si="5"/>
        <v>12</v>
      </c>
      <c r="Q31" s="97">
        <f t="shared" si="7"/>
        <v>16</v>
      </c>
      <c r="R31" s="97">
        <f t="shared" si="6"/>
        <v>17</v>
      </c>
      <c r="S31" s="30"/>
      <c r="T31" s="38">
        <f t="shared" si="2"/>
        <v>28</v>
      </c>
      <c r="U31" s="39">
        <f t="shared" si="3"/>
        <v>56</v>
      </c>
      <c r="V31" s="27"/>
      <c r="W31" s="41">
        <v>16</v>
      </c>
      <c r="X31" s="40">
        <f t="shared" si="4"/>
        <v>48</v>
      </c>
      <c r="Y31" s="27"/>
    </row>
    <row r="32" spans="2:25" ht="16.5" thickBot="1" x14ac:dyDescent="0.3">
      <c r="B32">
        <v>22</v>
      </c>
      <c r="C32" s="103" t="s">
        <v>19</v>
      </c>
      <c r="D32" s="119">
        <v>24461</v>
      </c>
      <c r="E32" s="28" t="s">
        <v>302</v>
      </c>
      <c r="F32" s="28" t="s">
        <v>303</v>
      </c>
      <c r="G32" s="96"/>
      <c r="H32" s="45">
        <f t="shared" si="0"/>
        <v>113</v>
      </c>
      <c r="I32" s="2"/>
      <c r="J32" s="98">
        <v>9</v>
      </c>
      <c r="K32" s="97">
        <f>$K$9+5</f>
        <v>18</v>
      </c>
      <c r="L32" s="97"/>
      <c r="M32" s="100"/>
      <c r="N32" s="37">
        <f t="shared" si="1"/>
        <v>9</v>
      </c>
      <c r="O32" s="27"/>
      <c r="P32" s="98">
        <f t="shared" si="5"/>
        <v>12</v>
      </c>
      <c r="Q32" s="97">
        <f t="shared" si="7"/>
        <v>16</v>
      </c>
      <c r="R32" s="97">
        <f t="shared" si="6"/>
        <v>17</v>
      </c>
      <c r="S32" s="30"/>
      <c r="T32" s="38">
        <f t="shared" si="2"/>
        <v>28</v>
      </c>
      <c r="U32" s="39">
        <f t="shared" si="3"/>
        <v>56</v>
      </c>
      <c r="V32" s="27"/>
      <c r="W32" s="41">
        <v>16</v>
      </c>
      <c r="X32" s="40">
        <f t="shared" si="4"/>
        <v>48</v>
      </c>
      <c r="Y32" s="27"/>
    </row>
    <row r="33" spans="1:25" ht="16.5" thickBot="1" x14ac:dyDescent="0.3">
      <c r="B33">
        <v>23</v>
      </c>
      <c r="C33" s="102" t="s">
        <v>5</v>
      </c>
      <c r="D33" s="107">
        <v>46252</v>
      </c>
      <c r="E33" s="42" t="s">
        <v>229</v>
      </c>
      <c r="F33" s="107" t="s">
        <v>200</v>
      </c>
      <c r="G33" s="96"/>
      <c r="H33" s="45">
        <f t="shared" si="0"/>
        <v>120</v>
      </c>
      <c r="I33" s="2"/>
      <c r="J33" s="98">
        <f>$J$9+5</f>
        <v>9</v>
      </c>
      <c r="K33" s="97">
        <f>$K$9+5</f>
        <v>18</v>
      </c>
      <c r="L33" s="97"/>
      <c r="M33" s="100"/>
      <c r="N33" s="37">
        <f t="shared" si="1"/>
        <v>9</v>
      </c>
      <c r="O33" s="27"/>
      <c r="P33" s="98">
        <v>5</v>
      </c>
      <c r="Q33" s="97">
        <v>10</v>
      </c>
      <c r="R33" s="97">
        <f t="shared" si="6"/>
        <v>17</v>
      </c>
      <c r="S33" s="30"/>
      <c r="T33" s="38">
        <f t="shared" si="2"/>
        <v>15</v>
      </c>
      <c r="U33" s="39">
        <f t="shared" si="3"/>
        <v>30</v>
      </c>
      <c r="V33" s="27"/>
      <c r="W33" s="41">
        <v>27</v>
      </c>
      <c r="X33" s="40">
        <f t="shared" si="4"/>
        <v>81</v>
      </c>
      <c r="Y33" s="27"/>
    </row>
    <row r="34" spans="1:25" ht="16.5" thickBot="1" x14ac:dyDescent="0.3">
      <c r="B34">
        <v>24</v>
      </c>
      <c r="C34" s="33" t="s">
        <v>196</v>
      </c>
      <c r="D34" s="107">
        <v>48441</v>
      </c>
      <c r="E34" s="42" t="s">
        <v>63</v>
      </c>
      <c r="F34" s="107" t="s">
        <v>185</v>
      </c>
      <c r="G34" s="29"/>
      <c r="H34" s="45">
        <f t="shared" si="0"/>
        <v>122</v>
      </c>
      <c r="I34" s="2"/>
      <c r="J34" s="98">
        <f>$J$9+5</f>
        <v>9</v>
      </c>
      <c r="K34" s="97">
        <f>$K$9+5</f>
        <v>18</v>
      </c>
      <c r="L34" s="97"/>
      <c r="M34" s="100"/>
      <c r="N34" s="37">
        <f t="shared" si="1"/>
        <v>9</v>
      </c>
      <c r="O34" s="27"/>
      <c r="P34" s="98">
        <v>6</v>
      </c>
      <c r="Q34" s="97">
        <f>$Q$9+5</f>
        <v>16</v>
      </c>
      <c r="R34" s="97">
        <v>10</v>
      </c>
      <c r="S34" s="30"/>
      <c r="T34" s="38">
        <f t="shared" si="2"/>
        <v>16</v>
      </c>
      <c r="U34" s="39">
        <f t="shared" si="3"/>
        <v>32</v>
      </c>
      <c r="V34" s="27"/>
      <c r="W34" s="41">
        <v>27</v>
      </c>
      <c r="X34" s="40">
        <f t="shared" si="4"/>
        <v>81</v>
      </c>
      <c r="Y34" s="27"/>
    </row>
    <row r="35" spans="1:25" ht="16.5" thickBot="1" x14ac:dyDescent="0.3">
      <c r="B35">
        <v>25</v>
      </c>
      <c r="C35" s="33" t="s">
        <v>77</v>
      </c>
      <c r="D35" s="107">
        <v>45017</v>
      </c>
      <c r="E35" s="42" t="s">
        <v>220</v>
      </c>
      <c r="F35" s="107" t="s">
        <v>137</v>
      </c>
      <c r="G35" s="29"/>
      <c r="H35" s="45">
        <f t="shared" si="0"/>
        <v>134</v>
      </c>
      <c r="I35" s="2"/>
      <c r="J35" s="98">
        <f>$J$9+5</f>
        <v>9</v>
      </c>
      <c r="K35" s="97">
        <f>$K$9+5</f>
        <v>18</v>
      </c>
      <c r="L35" s="97"/>
      <c r="M35" s="100"/>
      <c r="N35" s="37">
        <f t="shared" si="1"/>
        <v>9</v>
      </c>
      <c r="O35" s="27"/>
      <c r="P35" s="98">
        <v>6</v>
      </c>
      <c r="Q35" s="97">
        <f>$Q$9+5</f>
        <v>16</v>
      </c>
      <c r="R35" s="97">
        <f>$R$9+5</f>
        <v>17</v>
      </c>
      <c r="S35" s="30"/>
      <c r="T35" s="38">
        <f t="shared" si="2"/>
        <v>22</v>
      </c>
      <c r="U35" s="39">
        <f t="shared" si="3"/>
        <v>44</v>
      </c>
      <c r="V35" s="27"/>
      <c r="W35" s="41">
        <v>27</v>
      </c>
      <c r="X35" s="40">
        <f t="shared" si="4"/>
        <v>81</v>
      </c>
      <c r="Y35" s="27"/>
    </row>
    <row r="36" spans="1:25" ht="16.5" thickBot="1" x14ac:dyDescent="0.3">
      <c r="B36">
        <v>26</v>
      </c>
      <c r="C36" s="33" t="s">
        <v>5</v>
      </c>
      <c r="D36" s="107"/>
      <c r="E36" s="42" t="s">
        <v>274</v>
      </c>
      <c r="F36" s="107" t="s">
        <v>275</v>
      </c>
      <c r="G36" s="29"/>
      <c r="H36" s="45">
        <f t="shared" si="0"/>
        <v>136</v>
      </c>
      <c r="I36" s="2"/>
      <c r="J36" s="98">
        <v>9</v>
      </c>
      <c r="K36" s="97">
        <v>18</v>
      </c>
      <c r="L36" s="97"/>
      <c r="M36" s="100"/>
      <c r="N36" s="37">
        <f t="shared" si="1"/>
        <v>9</v>
      </c>
      <c r="O36" s="27"/>
      <c r="P36" s="98">
        <f>$P$9+5</f>
        <v>12</v>
      </c>
      <c r="Q36" s="97">
        <v>11</v>
      </c>
      <c r="R36" s="97">
        <f>$R$9+5</f>
        <v>17</v>
      </c>
      <c r="S36" s="30"/>
      <c r="T36" s="38">
        <f t="shared" si="2"/>
        <v>23</v>
      </c>
      <c r="U36" s="39">
        <f t="shared" si="3"/>
        <v>46</v>
      </c>
      <c r="V36" s="27"/>
      <c r="W36" s="41">
        <v>27</v>
      </c>
      <c r="X36" s="40">
        <f t="shared" si="4"/>
        <v>81</v>
      </c>
      <c r="Y36" s="27"/>
    </row>
    <row r="37" spans="1:25" ht="16.5" thickBot="1" x14ac:dyDescent="0.3">
      <c r="B37">
        <v>27</v>
      </c>
      <c r="C37" s="33" t="s">
        <v>241</v>
      </c>
      <c r="D37" s="107"/>
      <c r="E37" s="42" t="s">
        <v>147</v>
      </c>
      <c r="F37" s="107" t="s">
        <v>167</v>
      </c>
      <c r="G37" s="29"/>
      <c r="H37" s="45">
        <f t="shared" si="0"/>
        <v>138</v>
      </c>
      <c r="I37" s="2"/>
      <c r="J37" s="98">
        <v>9</v>
      </c>
      <c r="K37" s="97">
        <v>18</v>
      </c>
      <c r="L37" s="97"/>
      <c r="M37" s="100"/>
      <c r="N37" s="37">
        <f t="shared" si="1"/>
        <v>9</v>
      </c>
      <c r="O37" s="27"/>
      <c r="P37" s="98">
        <f>$P$9+5</f>
        <v>12</v>
      </c>
      <c r="Q37" s="97">
        <f>$Q$9+5</f>
        <v>16</v>
      </c>
      <c r="R37" s="97">
        <v>12</v>
      </c>
      <c r="S37" s="30"/>
      <c r="T37" s="38">
        <f t="shared" si="2"/>
        <v>24</v>
      </c>
      <c r="U37" s="39">
        <f t="shared" si="3"/>
        <v>48</v>
      </c>
      <c r="V37" s="27"/>
      <c r="W37" s="41">
        <v>27</v>
      </c>
      <c r="X37" s="40">
        <f t="shared" si="4"/>
        <v>81</v>
      </c>
      <c r="Y37" s="27"/>
    </row>
    <row r="38" spans="1:25" ht="16.5" thickBot="1" x14ac:dyDescent="0.3">
      <c r="B38">
        <v>28</v>
      </c>
      <c r="C38" s="104" t="s">
        <v>279</v>
      </c>
      <c r="D38" s="117"/>
      <c r="E38" s="118" t="s">
        <v>219</v>
      </c>
      <c r="F38" s="117" t="s">
        <v>272</v>
      </c>
      <c r="G38" s="34"/>
      <c r="H38" s="45">
        <f t="shared" si="0"/>
        <v>140</v>
      </c>
      <c r="I38" s="2"/>
      <c r="J38" s="98">
        <v>3</v>
      </c>
      <c r="K38" s="97">
        <f>$K$9+5</f>
        <v>18</v>
      </c>
      <c r="L38" s="97"/>
      <c r="M38" s="100"/>
      <c r="N38" s="37">
        <f t="shared" si="1"/>
        <v>3</v>
      </c>
      <c r="O38" s="27"/>
      <c r="P38" s="98">
        <f>$P$9+5</f>
        <v>12</v>
      </c>
      <c r="Q38" s="99">
        <f>$Q$9+5</f>
        <v>16</v>
      </c>
      <c r="R38" s="97">
        <f>$R$9+5</f>
        <v>17</v>
      </c>
      <c r="S38" s="30"/>
      <c r="T38" s="38">
        <f t="shared" si="2"/>
        <v>28</v>
      </c>
      <c r="U38" s="39">
        <f t="shared" si="3"/>
        <v>56</v>
      </c>
      <c r="V38" s="27"/>
      <c r="W38" s="41">
        <v>27</v>
      </c>
      <c r="X38" s="40">
        <f t="shared" si="4"/>
        <v>81</v>
      </c>
      <c r="Y38" s="27"/>
    </row>
    <row r="39" spans="1:25" ht="16.5" thickBot="1" x14ac:dyDescent="0.3">
      <c r="B39">
        <v>29</v>
      </c>
      <c r="C39" s="104" t="s">
        <v>278</v>
      </c>
      <c r="D39" s="117"/>
      <c r="E39" s="118" t="s">
        <v>257</v>
      </c>
      <c r="F39" s="117" t="s">
        <v>258</v>
      </c>
      <c r="G39" s="34"/>
      <c r="H39" s="45">
        <f t="shared" si="0"/>
        <v>146</v>
      </c>
      <c r="I39" s="2"/>
      <c r="J39" s="98">
        <f>$J$9+5</f>
        <v>9</v>
      </c>
      <c r="K39" s="97">
        <v>12</v>
      </c>
      <c r="L39" s="97"/>
      <c r="M39" s="100"/>
      <c r="N39" s="37">
        <f t="shared" si="1"/>
        <v>9</v>
      </c>
      <c r="O39" s="27"/>
      <c r="P39" s="98">
        <f>$P$9+5</f>
        <v>12</v>
      </c>
      <c r="Q39" s="99">
        <f>$Q$9+5</f>
        <v>16</v>
      </c>
      <c r="R39" s="97">
        <f>$R$9+5</f>
        <v>17</v>
      </c>
      <c r="S39" s="30"/>
      <c r="T39" s="38">
        <f t="shared" si="2"/>
        <v>28</v>
      </c>
      <c r="U39" s="39">
        <f t="shared" si="3"/>
        <v>56</v>
      </c>
      <c r="V39" s="27"/>
      <c r="W39" s="41">
        <v>27</v>
      </c>
      <c r="X39" s="40">
        <f t="shared" si="4"/>
        <v>81</v>
      </c>
      <c r="Y39" s="27"/>
    </row>
    <row r="40" spans="1:25" ht="16.5" thickBot="1" x14ac:dyDescent="0.3">
      <c r="B40">
        <v>30</v>
      </c>
      <c r="C40" s="104" t="s">
        <v>278</v>
      </c>
      <c r="D40" s="120"/>
      <c r="E40" s="121" t="s">
        <v>249</v>
      </c>
      <c r="F40" s="122" t="s">
        <v>188</v>
      </c>
      <c r="G40" s="34"/>
      <c r="H40" s="45">
        <f t="shared" si="0"/>
        <v>146</v>
      </c>
      <c r="I40" s="2"/>
      <c r="J40" s="98">
        <f>$J$9+5</f>
        <v>9</v>
      </c>
      <c r="K40" s="97">
        <v>9</v>
      </c>
      <c r="L40" s="97"/>
      <c r="M40" s="100"/>
      <c r="N40" s="37">
        <f t="shared" si="1"/>
        <v>9</v>
      </c>
      <c r="O40" s="27"/>
      <c r="P40" s="98">
        <f>$P$9+5</f>
        <v>12</v>
      </c>
      <c r="Q40" s="99">
        <f>$Q$9+5</f>
        <v>16</v>
      </c>
      <c r="R40" s="97">
        <f>$R$9+5</f>
        <v>17</v>
      </c>
      <c r="S40" s="30"/>
      <c r="T40" s="38">
        <f t="shared" si="2"/>
        <v>28</v>
      </c>
      <c r="U40" s="39">
        <f t="shared" si="3"/>
        <v>56</v>
      </c>
      <c r="V40" s="27"/>
      <c r="W40" s="41">
        <v>27</v>
      </c>
      <c r="X40" s="40">
        <f t="shared" si="4"/>
        <v>81</v>
      </c>
      <c r="Y40" s="27"/>
    </row>
    <row r="41" spans="1:25" x14ac:dyDescent="0.25">
      <c r="I41" s="27"/>
      <c r="J41" s="27"/>
      <c r="K41" s="27"/>
    </row>
    <row r="42" spans="1:25" x14ac:dyDescent="0.25">
      <c r="I42" s="27"/>
      <c r="J42" s="27"/>
      <c r="K42" s="27"/>
    </row>
    <row r="43" spans="1:25" x14ac:dyDescent="0.25">
      <c r="I43" s="27"/>
      <c r="J43" s="27"/>
      <c r="K43" s="27"/>
    </row>
    <row r="44" spans="1:25" x14ac:dyDescent="0.25">
      <c r="I44" s="27"/>
      <c r="J44" s="27"/>
      <c r="K44" s="27"/>
    </row>
    <row r="45" spans="1:25" x14ac:dyDescent="0.25">
      <c r="I45" s="27"/>
      <c r="J45" s="27"/>
      <c r="K45" s="27"/>
    </row>
    <row r="46" spans="1:25" x14ac:dyDescent="0.25">
      <c r="I46" s="27"/>
      <c r="J46" s="27"/>
      <c r="K46" s="27"/>
    </row>
    <row r="47" spans="1:25" s="53" customFormat="1" x14ac:dyDescent="0.25">
      <c r="A47" s="58"/>
      <c r="B47"/>
      <c r="C47"/>
      <c r="D47"/>
      <c r="E47"/>
      <c r="F47"/>
      <c r="G47" s="1"/>
      <c r="I47" s="27"/>
      <c r="J47" s="27"/>
      <c r="K47" s="27"/>
      <c r="L47" s="43"/>
      <c r="M47" s="43"/>
      <c r="N47" s="43"/>
      <c r="O47" s="43"/>
      <c r="Q47" s="43"/>
    </row>
    <row r="48" spans="1:25" s="53" customFormat="1" x14ac:dyDescent="0.25">
      <c r="A48" s="58"/>
      <c r="B48"/>
      <c r="C48"/>
      <c r="D48"/>
      <c r="E48"/>
      <c r="F48"/>
      <c r="G48" s="1"/>
      <c r="I48" s="27"/>
      <c r="J48" s="27"/>
      <c r="K48" s="27"/>
      <c r="L48" s="43"/>
      <c r="M48" s="43"/>
      <c r="N48" s="43"/>
      <c r="O48" s="43"/>
      <c r="Q48" s="43"/>
    </row>
    <row r="49" spans="1:17" s="53" customFormat="1" x14ac:dyDescent="0.25">
      <c r="A49" s="58"/>
      <c r="B49"/>
      <c r="C49"/>
      <c r="D49"/>
      <c r="E49"/>
      <c r="F49"/>
      <c r="G49" s="1"/>
      <c r="I49" s="27"/>
      <c r="J49" s="27"/>
      <c r="K49" s="27"/>
      <c r="L49" s="43"/>
      <c r="M49" s="43"/>
      <c r="N49" s="43"/>
      <c r="O49" s="43"/>
      <c r="Q49" s="43"/>
    </row>
    <row r="50" spans="1:17" s="53" customFormat="1" x14ac:dyDescent="0.25">
      <c r="A50" s="58"/>
      <c r="B50"/>
      <c r="C50"/>
      <c r="D50"/>
      <c r="E50"/>
      <c r="F50"/>
      <c r="G50" s="1"/>
      <c r="I50" s="27"/>
      <c r="J50" s="27"/>
      <c r="K50" s="27"/>
      <c r="L50" s="43"/>
      <c r="M50" s="43"/>
      <c r="N50" s="43"/>
      <c r="O50" s="43"/>
      <c r="Q50" s="43"/>
    </row>
    <row r="51" spans="1:17" s="53" customFormat="1" x14ac:dyDescent="0.25">
      <c r="A51" s="58"/>
      <c r="B51"/>
      <c r="C51"/>
      <c r="D51"/>
      <c r="E51"/>
      <c r="F51"/>
      <c r="G51" s="1"/>
      <c r="I51" s="27"/>
      <c r="J51" s="27"/>
      <c r="K51" s="27"/>
      <c r="L51" s="43"/>
      <c r="M51" s="43"/>
      <c r="N51" s="43"/>
      <c r="O51" s="43"/>
      <c r="Q51" s="43"/>
    </row>
    <row r="52" spans="1:17" s="53" customFormat="1" x14ac:dyDescent="0.25">
      <c r="A52" s="58"/>
      <c r="B52"/>
      <c r="C52"/>
      <c r="D52"/>
      <c r="E52"/>
      <c r="F52"/>
      <c r="G52" s="1"/>
      <c r="I52" s="27"/>
      <c r="J52" s="27"/>
      <c r="K52" s="27"/>
      <c r="L52" s="43"/>
      <c r="M52" s="43"/>
      <c r="N52" s="43"/>
      <c r="O52" s="43"/>
      <c r="Q52" s="43"/>
    </row>
    <row r="53" spans="1:17" s="53" customFormat="1" x14ac:dyDescent="0.25">
      <c r="A53" s="58"/>
      <c r="B53"/>
      <c r="C53"/>
      <c r="D53"/>
      <c r="E53"/>
      <c r="F53"/>
      <c r="G53" s="1"/>
      <c r="I53" s="27"/>
      <c r="J53" s="27"/>
      <c r="K53" s="27"/>
      <c r="L53" s="43"/>
      <c r="M53" s="43"/>
      <c r="N53" s="43"/>
      <c r="O53" s="43"/>
      <c r="Q53" s="43"/>
    </row>
    <row r="54" spans="1:17" s="53" customFormat="1" x14ac:dyDescent="0.25">
      <c r="A54" s="58"/>
      <c r="B54"/>
      <c r="C54"/>
      <c r="D54"/>
      <c r="E54"/>
      <c r="F54"/>
      <c r="G54" s="1"/>
      <c r="I54" s="27"/>
      <c r="J54" s="27"/>
      <c r="K54" s="27"/>
      <c r="L54" s="43"/>
      <c r="M54" s="43"/>
      <c r="N54" s="43"/>
      <c r="O54" s="43"/>
      <c r="Q54" s="43"/>
    </row>
    <row r="55" spans="1:17" s="53" customFormat="1" x14ac:dyDescent="0.25">
      <c r="A55" s="58"/>
      <c r="B55"/>
      <c r="C55"/>
      <c r="D55"/>
      <c r="E55"/>
      <c r="F55"/>
      <c r="G55" s="1"/>
      <c r="I55" s="27"/>
      <c r="J55" s="27"/>
      <c r="K55" s="27"/>
      <c r="L55" s="43"/>
      <c r="M55" s="43"/>
      <c r="N55" s="43"/>
      <c r="O55" s="43"/>
      <c r="Q55" s="43"/>
    </row>
    <row r="56" spans="1:17" s="53" customFormat="1" x14ac:dyDescent="0.25">
      <c r="A56" s="58"/>
      <c r="B56"/>
      <c r="C56"/>
      <c r="D56"/>
      <c r="E56"/>
      <c r="F56"/>
      <c r="G56" s="1"/>
      <c r="I56" s="27"/>
      <c r="J56" s="27"/>
      <c r="K56" s="27"/>
      <c r="L56" s="43"/>
      <c r="M56" s="43"/>
      <c r="N56" s="43"/>
      <c r="O56" s="43"/>
      <c r="Q56" s="43"/>
    </row>
    <row r="57" spans="1:17" s="53" customFormat="1" x14ac:dyDescent="0.25">
      <c r="A57" s="58"/>
      <c r="B57"/>
      <c r="C57"/>
      <c r="D57"/>
      <c r="E57"/>
      <c r="F57"/>
      <c r="G57" s="1"/>
      <c r="I57" s="27"/>
      <c r="J57" s="27"/>
      <c r="K57" s="27"/>
      <c r="L57" s="43"/>
      <c r="M57" s="43"/>
      <c r="N57" s="43"/>
      <c r="O57" s="43"/>
      <c r="Q57" s="43"/>
    </row>
    <row r="58" spans="1:17" s="53" customFormat="1" x14ac:dyDescent="0.25">
      <c r="A58" s="58"/>
      <c r="B58"/>
      <c r="C58"/>
      <c r="D58"/>
      <c r="E58"/>
      <c r="F58"/>
      <c r="G58" s="1"/>
      <c r="I58" s="27"/>
      <c r="J58" s="27"/>
      <c r="K58" s="27"/>
      <c r="L58" s="43"/>
      <c r="M58" s="43"/>
      <c r="N58" s="43"/>
      <c r="O58" s="43"/>
      <c r="Q58" s="43"/>
    </row>
    <row r="59" spans="1:17" s="53" customFormat="1" x14ac:dyDescent="0.25">
      <c r="A59" s="58"/>
      <c r="B59"/>
      <c r="C59"/>
      <c r="D59"/>
      <c r="E59"/>
      <c r="F59"/>
      <c r="G59" s="1"/>
      <c r="I59" s="27"/>
      <c r="J59" s="27"/>
      <c r="K59" s="27"/>
      <c r="L59" s="43"/>
      <c r="M59" s="43"/>
      <c r="N59" s="43"/>
      <c r="O59" s="43"/>
      <c r="Q59" s="43"/>
    </row>
    <row r="60" spans="1:17" s="53" customFormat="1" x14ac:dyDescent="0.25">
      <c r="A60" s="58"/>
      <c r="B60"/>
      <c r="C60"/>
      <c r="D60"/>
      <c r="E60"/>
      <c r="F60"/>
      <c r="G60" s="1"/>
      <c r="I60" s="27"/>
      <c r="J60" s="27"/>
      <c r="K60" s="27"/>
      <c r="L60" s="43"/>
      <c r="M60" s="43"/>
      <c r="N60" s="43"/>
      <c r="O60" s="43"/>
      <c r="Q60" s="43"/>
    </row>
    <row r="61" spans="1:17" s="53" customFormat="1" x14ac:dyDescent="0.25">
      <c r="A61" s="58"/>
      <c r="B61"/>
      <c r="C61"/>
      <c r="D61"/>
      <c r="E61"/>
      <c r="F61"/>
      <c r="G61" s="1"/>
      <c r="I61" s="27"/>
      <c r="J61" s="27"/>
      <c r="K61" s="27"/>
      <c r="L61" s="43"/>
      <c r="M61" s="43"/>
      <c r="N61" s="43"/>
      <c r="O61" s="43"/>
      <c r="Q61" s="43"/>
    </row>
    <row r="62" spans="1:17" s="53" customFormat="1" x14ac:dyDescent="0.25">
      <c r="A62" s="58"/>
      <c r="B62"/>
      <c r="C62"/>
      <c r="D62"/>
      <c r="E62"/>
      <c r="F62"/>
      <c r="G62" s="1"/>
      <c r="I62" s="27"/>
      <c r="J62" s="27"/>
      <c r="K62" s="27"/>
      <c r="L62" s="43"/>
      <c r="M62" s="43"/>
      <c r="N62" s="43"/>
      <c r="O62" s="43"/>
      <c r="Q62" s="43"/>
    </row>
    <row r="63" spans="1:17" s="53" customFormat="1" x14ac:dyDescent="0.25">
      <c r="A63" s="58"/>
      <c r="B63"/>
      <c r="C63"/>
      <c r="D63"/>
      <c r="E63"/>
      <c r="F63"/>
      <c r="G63" s="1"/>
      <c r="I63" s="27"/>
      <c r="J63" s="27"/>
      <c r="K63" s="27"/>
      <c r="L63" s="43"/>
      <c r="M63" s="43"/>
      <c r="N63" s="43"/>
      <c r="O63" s="43"/>
      <c r="Q63" s="43"/>
    </row>
    <row r="64" spans="1:17" s="53" customFormat="1" x14ac:dyDescent="0.25">
      <c r="A64" s="58"/>
      <c r="B64"/>
      <c r="C64"/>
      <c r="D64"/>
      <c r="E64"/>
      <c r="F64"/>
      <c r="G64" s="1"/>
      <c r="I64" s="27"/>
      <c r="J64" s="27"/>
      <c r="K64" s="27"/>
      <c r="L64" s="43"/>
      <c r="M64" s="43"/>
      <c r="N64" s="43"/>
      <c r="O64" s="43"/>
      <c r="Q64" s="43"/>
    </row>
    <row r="65" spans="1:17" s="53" customFormat="1" x14ac:dyDescent="0.25">
      <c r="A65" s="58"/>
      <c r="B65"/>
      <c r="C65"/>
      <c r="D65"/>
      <c r="E65"/>
      <c r="F65"/>
      <c r="G65" s="1"/>
      <c r="I65" s="27"/>
      <c r="J65" s="27"/>
      <c r="K65" s="27"/>
      <c r="L65" s="43"/>
      <c r="M65" s="43"/>
      <c r="N65" s="43"/>
      <c r="O65" s="43"/>
      <c r="Q65" s="43"/>
    </row>
    <row r="66" spans="1:17" s="53" customFormat="1" x14ac:dyDescent="0.25">
      <c r="A66" s="58"/>
      <c r="B66"/>
      <c r="C66"/>
      <c r="D66"/>
      <c r="E66"/>
      <c r="F66"/>
      <c r="G66" s="1"/>
      <c r="I66" s="27"/>
      <c r="J66" s="27"/>
      <c r="K66" s="27"/>
      <c r="L66" s="43"/>
      <c r="M66" s="43"/>
      <c r="N66" s="43"/>
      <c r="O66" s="43"/>
      <c r="Q66" s="43"/>
    </row>
    <row r="67" spans="1:17" s="53" customFormat="1" x14ac:dyDescent="0.25">
      <c r="A67" s="58"/>
      <c r="B67"/>
      <c r="C67"/>
      <c r="D67"/>
      <c r="E67"/>
      <c r="F67"/>
      <c r="G67" s="1"/>
      <c r="I67" s="27"/>
      <c r="J67" s="27"/>
      <c r="K67" s="27"/>
      <c r="L67" s="43"/>
      <c r="M67" s="43"/>
      <c r="N67" s="43"/>
      <c r="O67" s="43"/>
      <c r="Q67" s="43"/>
    </row>
    <row r="68" spans="1:17" s="53" customFormat="1" x14ac:dyDescent="0.25">
      <c r="A68" s="58"/>
      <c r="B68"/>
      <c r="C68"/>
      <c r="D68"/>
      <c r="E68"/>
      <c r="F68"/>
      <c r="G68" s="1"/>
      <c r="I68" s="27"/>
      <c r="J68" s="27"/>
      <c r="K68" s="27"/>
      <c r="L68" s="43"/>
      <c r="M68" s="43"/>
      <c r="N68" s="43"/>
      <c r="O68" s="43"/>
      <c r="Q68" s="43"/>
    </row>
    <row r="69" spans="1:17" s="53" customFormat="1" x14ac:dyDescent="0.25">
      <c r="A69" s="58"/>
      <c r="B69"/>
      <c r="C69"/>
      <c r="D69"/>
      <c r="E69"/>
      <c r="F69"/>
      <c r="G69" s="1"/>
      <c r="I69" s="27"/>
      <c r="J69" s="27"/>
      <c r="K69" s="27"/>
      <c r="L69" s="43"/>
      <c r="M69" s="43"/>
      <c r="N69" s="43"/>
      <c r="O69" s="43"/>
      <c r="Q69" s="43"/>
    </row>
    <row r="70" spans="1:17" s="53" customFormat="1" x14ac:dyDescent="0.25">
      <c r="A70" s="58"/>
      <c r="B70"/>
      <c r="C70"/>
      <c r="D70"/>
      <c r="E70"/>
      <c r="F70"/>
      <c r="G70" s="1"/>
      <c r="I70" s="27"/>
      <c r="J70" s="27"/>
      <c r="K70" s="27"/>
      <c r="L70" s="43"/>
      <c r="M70" s="43"/>
      <c r="N70" s="43"/>
      <c r="O70" s="43"/>
      <c r="Q70" s="43"/>
    </row>
    <row r="71" spans="1:17" s="53" customFormat="1" x14ac:dyDescent="0.25">
      <c r="A71" s="58"/>
      <c r="B71"/>
      <c r="C71"/>
      <c r="D71"/>
      <c r="E71"/>
      <c r="F71"/>
      <c r="G71" s="1"/>
      <c r="I71" s="27"/>
      <c r="J71" s="27"/>
      <c r="K71" s="27"/>
      <c r="L71" s="43"/>
      <c r="M71" s="43"/>
      <c r="N71" s="43"/>
      <c r="O71" s="43"/>
      <c r="Q71" s="43"/>
    </row>
    <row r="72" spans="1:17" s="53" customFormat="1" x14ac:dyDescent="0.25">
      <c r="A72" s="58"/>
      <c r="B72"/>
      <c r="C72"/>
      <c r="D72"/>
      <c r="E72"/>
      <c r="F72"/>
      <c r="G72" s="1"/>
      <c r="I72" s="27"/>
      <c r="J72" s="27"/>
      <c r="K72" s="27"/>
      <c r="L72" s="43"/>
      <c r="M72" s="43"/>
      <c r="N72" s="43"/>
      <c r="O72" s="43"/>
      <c r="Q72" s="43"/>
    </row>
    <row r="73" spans="1:17" s="53" customFormat="1" x14ac:dyDescent="0.25">
      <c r="A73" s="58"/>
      <c r="B73"/>
      <c r="C73"/>
      <c r="D73"/>
      <c r="E73"/>
      <c r="F73"/>
      <c r="G73" s="1"/>
      <c r="I73" s="27"/>
      <c r="J73" s="27"/>
      <c r="K73" s="27"/>
      <c r="L73" s="43"/>
      <c r="M73" s="43"/>
      <c r="N73" s="43"/>
      <c r="O73" s="43"/>
      <c r="Q73" s="43"/>
    </row>
    <row r="74" spans="1:17" s="53" customFormat="1" x14ac:dyDescent="0.25">
      <c r="A74" s="58"/>
      <c r="B74"/>
      <c r="C74"/>
      <c r="D74"/>
      <c r="E74"/>
      <c r="F74"/>
      <c r="G74" s="1"/>
      <c r="I74" s="27"/>
      <c r="J74" s="27"/>
      <c r="K74" s="27"/>
      <c r="L74" s="43"/>
      <c r="M74" s="43"/>
      <c r="N74" s="43"/>
      <c r="O74" s="43"/>
      <c r="Q74" s="43"/>
    </row>
    <row r="75" spans="1:17" s="53" customFormat="1" x14ac:dyDescent="0.25">
      <c r="A75" s="58"/>
      <c r="B75"/>
      <c r="C75"/>
      <c r="D75"/>
      <c r="E75"/>
      <c r="F75"/>
      <c r="G75" s="1"/>
      <c r="I75" s="27"/>
      <c r="J75" s="27"/>
      <c r="K75" s="27"/>
      <c r="L75" s="43"/>
      <c r="M75" s="43"/>
      <c r="N75" s="43"/>
      <c r="O75" s="43"/>
      <c r="Q75" s="43"/>
    </row>
    <row r="76" spans="1:17" s="53" customFormat="1" x14ac:dyDescent="0.25">
      <c r="A76" s="58"/>
      <c r="B76"/>
      <c r="C76"/>
      <c r="D76"/>
      <c r="E76"/>
      <c r="F76"/>
      <c r="G76" s="1"/>
      <c r="I76" s="27"/>
      <c r="J76" s="27"/>
      <c r="K76" s="27"/>
      <c r="L76" s="43"/>
      <c r="M76" s="43"/>
      <c r="N76" s="43"/>
      <c r="O76" s="43"/>
      <c r="Q76" s="43"/>
    </row>
    <row r="77" spans="1:17" s="53" customFormat="1" x14ac:dyDescent="0.25">
      <c r="A77" s="58"/>
      <c r="B77"/>
      <c r="C77"/>
      <c r="D77"/>
      <c r="E77"/>
      <c r="F77"/>
      <c r="G77" s="1"/>
      <c r="I77" s="27"/>
      <c r="J77" s="27"/>
      <c r="K77" s="27"/>
      <c r="L77" s="43"/>
      <c r="M77" s="43"/>
      <c r="N77" s="43"/>
      <c r="O77" s="43"/>
      <c r="Q77" s="43"/>
    </row>
    <row r="78" spans="1:17" s="53" customFormat="1" x14ac:dyDescent="0.25">
      <c r="A78" s="58"/>
      <c r="B78"/>
      <c r="C78"/>
      <c r="D78"/>
      <c r="E78"/>
      <c r="F78"/>
      <c r="G78" s="1"/>
      <c r="I78" s="27"/>
      <c r="J78" s="27"/>
      <c r="K78" s="27"/>
      <c r="L78" s="43"/>
      <c r="M78" s="43"/>
      <c r="N78" s="43"/>
      <c r="O78" s="43"/>
      <c r="Q78" s="43"/>
    </row>
    <row r="79" spans="1:17" s="53" customFormat="1" x14ac:dyDescent="0.25">
      <c r="A79" s="58"/>
      <c r="B79"/>
      <c r="C79"/>
      <c r="D79"/>
      <c r="E79"/>
      <c r="F79"/>
      <c r="G79" s="1"/>
      <c r="I79" s="27"/>
      <c r="J79" s="27"/>
      <c r="K79" s="27"/>
      <c r="L79" s="43"/>
      <c r="M79" s="43"/>
      <c r="N79" s="43"/>
      <c r="O79" s="43"/>
      <c r="Q79" s="43"/>
    </row>
    <row r="80" spans="1:17" s="53" customFormat="1" x14ac:dyDescent="0.25">
      <c r="A80" s="58"/>
      <c r="B80"/>
      <c r="C80"/>
      <c r="D80"/>
      <c r="E80"/>
      <c r="F80"/>
      <c r="G80" s="1"/>
      <c r="I80" s="27"/>
      <c r="J80" s="27"/>
      <c r="K80" s="27"/>
      <c r="L80" s="43"/>
      <c r="M80" s="43"/>
      <c r="N80" s="43"/>
      <c r="O80" s="43"/>
      <c r="Q80" s="43"/>
    </row>
    <row r="81" spans="1:17" s="53" customFormat="1" x14ac:dyDescent="0.25">
      <c r="A81" s="58"/>
      <c r="B81"/>
      <c r="C81"/>
      <c r="D81"/>
      <c r="E81"/>
      <c r="F81"/>
      <c r="G81" s="1"/>
      <c r="I81" s="27"/>
      <c r="J81" s="27"/>
      <c r="K81" s="27"/>
      <c r="L81" s="43"/>
      <c r="M81" s="43"/>
      <c r="N81" s="43"/>
      <c r="O81" s="43"/>
      <c r="Q81" s="43"/>
    </row>
    <row r="82" spans="1:17" s="53" customFormat="1" x14ac:dyDescent="0.25">
      <c r="A82" s="58"/>
      <c r="B82"/>
      <c r="C82"/>
      <c r="D82"/>
      <c r="E82"/>
      <c r="F82"/>
      <c r="G82" s="1"/>
      <c r="I82" s="27"/>
      <c r="J82" s="27"/>
      <c r="K82" s="27"/>
      <c r="L82" s="43"/>
      <c r="M82" s="43"/>
      <c r="N82" s="43"/>
      <c r="O82" s="43"/>
      <c r="Q82" s="43"/>
    </row>
    <row r="83" spans="1:17" s="53" customFormat="1" x14ac:dyDescent="0.25">
      <c r="A83" s="58"/>
      <c r="B83"/>
      <c r="C83"/>
      <c r="D83"/>
      <c r="E83"/>
      <c r="F83"/>
      <c r="G83" s="1"/>
      <c r="I83" s="27"/>
      <c r="J83" s="27"/>
      <c r="K83" s="27"/>
      <c r="L83" s="43"/>
      <c r="M83" s="43"/>
      <c r="N83" s="43"/>
      <c r="O83" s="43"/>
      <c r="Q83" s="43"/>
    </row>
    <row r="84" spans="1:17" s="53" customFormat="1" x14ac:dyDescent="0.25">
      <c r="A84" s="58"/>
      <c r="B84"/>
      <c r="C84"/>
      <c r="D84"/>
      <c r="E84"/>
      <c r="F84"/>
      <c r="G84" s="1"/>
      <c r="I84" s="27"/>
      <c r="J84" s="27"/>
      <c r="K84" s="27"/>
      <c r="L84" s="43"/>
      <c r="M84" s="43"/>
      <c r="N84" s="43"/>
      <c r="O84" s="43"/>
      <c r="Q84" s="43"/>
    </row>
    <row r="85" spans="1:17" s="53" customFormat="1" x14ac:dyDescent="0.25">
      <c r="A85" s="58"/>
      <c r="B85"/>
      <c r="C85"/>
      <c r="D85"/>
      <c r="E85"/>
      <c r="F85"/>
      <c r="G85" s="1"/>
      <c r="I85" s="27"/>
      <c r="J85" s="27"/>
      <c r="K85" s="27"/>
      <c r="L85" s="43"/>
      <c r="M85" s="43"/>
      <c r="N85" s="43"/>
      <c r="O85" s="43"/>
      <c r="Q85" s="43"/>
    </row>
    <row r="86" spans="1:17" s="53" customFormat="1" x14ac:dyDescent="0.25">
      <c r="A86" s="58"/>
      <c r="B86"/>
      <c r="C86"/>
      <c r="D86"/>
      <c r="E86"/>
      <c r="F86"/>
      <c r="G86" s="1"/>
      <c r="I86" s="27"/>
      <c r="J86" s="27"/>
      <c r="K86" s="27"/>
      <c r="L86" s="43"/>
      <c r="M86" s="43"/>
      <c r="N86" s="43"/>
      <c r="O86" s="43"/>
      <c r="Q86" s="43"/>
    </row>
    <row r="87" spans="1:17" s="53" customFormat="1" x14ac:dyDescent="0.25">
      <c r="A87" s="58"/>
      <c r="B87"/>
      <c r="C87"/>
      <c r="D87"/>
      <c r="E87"/>
      <c r="F87"/>
      <c r="G87" s="1"/>
      <c r="I87" s="27"/>
      <c r="J87" s="27"/>
      <c r="K87" s="27"/>
      <c r="L87" s="43"/>
      <c r="M87" s="43"/>
      <c r="N87" s="43"/>
      <c r="O87" s="43"/>
      <c r="Q87" s="43"/>
    </row>
    <row r="88" spans="1:17" s="53" customFormat="1" x14ac:dyDescent="0.25">
      <c r="A88" s="58"/>
      <c r="B88"/>
      <c r="C88"/>
      <c r="D88"/>
      <c r="E88"/>
      <c r="F88"/>
      <c r="G88" s="1"/>
      <c r="I88" s="27"/>
      <c r="J88" s="27"/>
      <c r="K88" s="27"/>
      <c r="L88" s="43"/>
      <c r="M88" s="43"/>
      <c r="N88" s="43"/>
      <c r="O88" s="43"/>
      <c r="Q88" s="43"/>
    </row>
    <row r="89" spans="1:17" s="53" customFormat="1" x14ac:dyDescent="0.25">
      <c r="A89" s="58"/>
      <c r="B89"/>
      <c r="C89"/>
      <c r="D89"/>
      <c r="E89"/>
      <c r="F89"/>
      <c r="G89" s="1"/>
      <c r="I89" s="27"/>
      <c r="J89" s="27"/>
      <c r="K89" s="27"/>
      <c r="L89" s="43"/>
      <c r="M89" s="43"/>
      <c r="N89" s="43"/>
      <c r="O89" s="43"/>
      <c r="Q89" s="43"/>
    </row>
    <row r="90" spans="1:17" s="53" customFormat="1" x14ac:dyDescent="0.25">
      <c r="A90" s="58"/>
      <c r="B90"/>
      <c r="C90"/>
      <c r="D90"/>
      <c r="E90"/>
      <c r="F90"/>
      <c r="G90" s="1"/>
      <c r="I90" s="27"/>
      <c r="J90" s="27"/>
      <c r="K90" s="27"/>
      <c r="L90" s="43"/>
      <c r="M90" s="43"/>
      <c r="N90" s="43"/>
      <c r="O90" s="43"/>
      <c r="Q90" s="43"/>
    </row>
  </sheetData>
  <sortState xmlns:xlrd2="http://schemas.microsoft.com/office/spreadsheetml/2017/richdata2" ref="A11:Y40">
    <sortCondition ref="H11:H40"/>
  </sortState>
  <mergeCells count="19">
    <mergeCell ref="C5:C6"/>
    <mergeCell ref="D5:E5"/>
    <mergeCell ref="J5:M5"/>
    <mergeCell ref="W5:X5"/>
    <mergeCell ref="D6:D9"/>
    <mergeCell ref="C8:C9"/>
    <mergeCell ref="J8:M8"/>
    <mergeCell ref="P8:S8"/>
    <mergeCell ref="W6:X6"/>
    <mergeCell ref="X7:X9"/>
    <mergeCell ref="D4:F4"/>
    <mergeCell ref="J4:M4"/>
    <mergeCell ref="P4:S4"/>
    <mergeCell ref="W4:X4"/>
    <mergeCell ref="J6:M6"/>
    <mergeCell ref="N6:N9"/>
    <mergeCell ref="P6:S7"/>
    <mergeCell ref="T6:T9"/>
    <mergeCell ref="U6:U9"/>
  </mergeCells>
  <conditionalFormatting sqref="G6:H7 M11">
    <cfRule type="containsText" dxfId="39" priority="184" operator="containsText" text="60">
      <formula>NOT(ISERROR(SEARCH("60",G6)))</formula>
    </cfRule>
  </conditionalFormatting>
  <conditionalFormatting sqref="P9:S10">
    <cfRule type="containsText" dxfId="38" priority="183" operator="containsText" text="60">
      <formula>NOT(ISERROR(SEARCH("60",P9)))</formula>
    </cfRule>
  </conditionalFormatting>
  <conditionalFormatting sqref="W9:W10">
    <cfRule type="containsText" dxfId="37" priority="182" operator="containsText" text="60">
      <formula>NOT(ISERROR(SEARCH("60",W9)))</formula>
    </cfRule>
  </conditionalFormatting>
  <conditionalFormatting sqref="J9:M10">
    <cfRule type="containsText" dxfId="36" priority="162" operator="containsText" text="60">
      <formula>NOT(ISERROR(SEARCH("60",J9)))</formula>
    </cfRule>
  </conditionalFormatting>
  <conditionalFormatting sqref="N11:N40">
    <cfRule type="containsErrors" dxfId="35" priority="161">
      <formula>ISERROR(N11)</formula>
    </cfRule>
  </conditionalFormatting>
  <conditionalFormatting sqref="N11:N40">
    <cfRule type="containsText" dxfId="34" priority="159" operator="containsText" text="112">
      <formula>NOT(ISERROR(SEARCH("112",N11)))</formula>
    </cfRule>
  </conditionalFormatting>
  <conditionalFormatting sqref="L12:L20">
    <cfRule type="containsText" dxfId="33" priority="142" operator="containsText" text="60">
      <formula>NOT(ISERROR(SEARCH("60",L12)))</formula>
    </cfRule>
  </conditionalFormatting>
  <conditionalFormatting sqref="M12:M20 M26 M34:M40">
    <cfRule type="containsText" dxfId="32" priority="139" operator="containsText" text="60">
      <formula>NOT(ISERROR(SEARCH("60",M12)))</formula>
    </cfRule>
  </conditionalFormatting>
  <conditionalFormatting sqref="M21:M25 M27:M33">
    <cfRule type="containsText" dxfId="31" priority="138" operator="containsText" text="60">
      <formula>NOT(ISERROR(SEARCH("60",M21)))</formula>
    </cfRule>
  </conditionalFormatting>
  <conditionalFormatting sqref="L26">
    <cfRule type="containsText" dxfId="30" priority="136" operator="containsText" text="60">
      <formula>NOT(ISERROR(SEARCH("60",L26)))</formula>
    </cfRule>
  </conditionalFormatting>
  <conditionalFormatting sqref="L27:L33">
    <cfRule type="containsText" dxfId="29" priority="135" operator="containsText" text="60">
      <formula>NOT(ISERROR(SEARCH("60",L27)))</formula>
    </cfRule>
  </conditionalFormatting>
  <conditionalFormatting sqref="L26">
    <cfRule type="containsText" dxfId="28" priority="131" operator="containsText" text="60">
      <formula>NOT(ISERROR(SEARCH("60",L26)))</formula>
    </cfRule>
  </conditionalFormatting>
  <conditionalFormatting sqref="J11:J40">
    <cfRule type="cellIs" dxfId="27" priority="129" operator="greaterThanOrEqual">
      <formula>$J$9+5</formula>
    </cfRule>
  </conditionalFormatting>
  <conditionalFormatting sqref="S11:S40">
    <cfRule type="cellIs" dxfId="26" priority="127" operator="greaterThan">
      <formula>15</formula>
    </cfRule>
  </conditionalFormatting>
  <conditionalFormatting sqref="L11">
    <cfRule type="cellIs" dxfId="25" priority="126" operator="greaterThan">
      <formula>6</formula>
    </cfRule>
  </conditionalFormatting>
  <conditionalFormatting sqref="W11:W40">
    <cfRule type="cellIs" dxfId="24" priority="80" operator="greaterThanOrEqual">
      <formula>$W$9+5</formula>
    </cfRule>
  </conditionalFormatting>
  <conditionalFormatting sqref="K11:K40">
    <cfRule type="cellIs" dxfId="23" priority="25" operator="greaterThanOrEqual">
      <formula>$K$9+5</formula>
    </cfRule>
  </conditionalFormatting>
  <conditionalFormatting sqref="R11:R40">
    <cfRule type="cellIs" dxfId="22" priority="23" operator="greaterThanOrEqual">
      <formula>$R$9+5</formula>
    </cfRule>
  </conditionalFormatting>
  <conditionalFormatting sqref="P11:P40">
    <cfRule type="cellIs" dxfId="21" priority="4" operator="greaterThanOrEqual">
      <formula>$P$9+5</formula>
    </cfRule>
  </conditionalFormatting>
  <conditionalFormatting sqref="Q11:Q40">
    <cfRule type="cellIs" dxfId="20" priority="3" operator="greaterThanOrEqual">
      <formula>$Q$9+5</formula>
    </cfRule>
  </conditionalFormatting>
  <conditionalFormatting sqref="L34">
    <cfRule type="containsText" dxfId="19" priority="2" operator="containsText" text="60">
      <formula>NOT(ISERROR(SEARCH("60",L34)))</formula>
    </cfRule>
  </conditionalFormatting>
  <conditionalFormatting sqref="L35:L37">
    <cfRule type="containsText" dxfId="18" priority="1" operator="containsText" text="60">
      <formula>NOT(ISERROR(SEARCH("60",L35)))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19E02-2797-4474-8A53-2FAD0A017FB5}">
  <sheetPr codeName="Sheet13"/>
  <dimension ref="A1:DR273"/>
  <sheetViews>
    <sheetView tabSelected="1" zoomScale="69" zoomScaleNormal="69" workbookViewId="0">
      <selection activeCell="A14" sqref="A14"/>
    </sheetView>
  </sheetViews>
  <sheetFormatPr defaultColWidth="8.85546875" defaultRowHeight="15.75" x14ac:dyDescent="0.25"/>
  <cols>
    <col min="1" max="1" width="2.140625" style="58" customWidth="1"/>
    <col min="2" max="2" width="5.85546875" style="1" customWidth="1"/>
    <col min="3" max="3" width="26.7109375" customWidth="1"/>
    <col min="4" max="4" width="7.85546875" customWidth="1"/>
    <col min="5" max="5" width="11.42578125" customWidth="1"/>
    <col min="6" max="6" width="16.85546875" customWidth="1"/>
    <col min="7" max="7" width="19.140625" customWidth="1"/>
    <col min="8" max="8" width="4.5703125" style="1" customWidth="1"/>
    <col min="9" max="9" width="4.140625" style="1" customWidth="1"/>
    <col min="10" max="13" width="3.7109375" style="1" customWidth="1"/>
    <col min="14" max="14" width="10.7109375" style="53" customWidth="1"/>
    <col min="15" max="15" width="4" style="53" customWidth="1"/>
    <col min="16" max="20" width="6.7109375" style="53" customWidth="1"/>
    <col min="21" max="21" width="4" style="53" customWidth="1"/>
    <col min="22" max="22" width="10.140625" style="43" customWidth="1"/>
    <col min="23" max="23" width="11.85546875" style="43" customWidth="1"/>
    <col min="24" max="24" width="10.85546875" style="43" customWidth="1"/>
    <col min="25" max="25" width="9.140625" style="43" customWidth="1"/>
    <col min="26" max="26" width="9" style="53" customWidth="1"/>
    <col min="27" max="27" width="8.7109375" style="53" customWidth="1"/>
    <col min="28" max="28" width="4" style="53" customWidth="1"/>
    <col min="29" max="29" width="6.7109375" style="43" customWidth="1"/>
    <col min="30" max="30" width="10.140625" style="53" customWidth="1"/>
  </cols>
  <sheetData>
    <row r="1" spans="1:30" ht="16.5" customHeight="1" thickBot="1" x14ac:dyDescent="0.3">
      <c r="I1"/>
      <c r="J1"/>
      <c r="K1"/>
      <c r="L1"/>
      <c r="M1"/>
    </row>
    <row r="2" spans="1:30" ht="19.5" customHeight="1" thickBot="1" x14ac:dyDescent="0.3">
      <c r="C2" s="59">
        <v>2023</v>
      </c>
      <c r="D2" s="179" t="s">
        <v>130</v>
      </c>
      <c r="E2" s="180"/>
      <c r="F2" s="180"/>
      <c r="G2" s="181"/>
      <c r="H2"/>
      <c r="I2"/>
      <c r="J2"/>
      <c r="K2"/>
      <c r="L2"/>
      <c r="M2"/>
      <c r="N2" s="182" t="s">
        <v>131</v>
      </c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4"/>
    </row>
    <row r="3" spans="1:30" ht="15.75" customHeight="1" thickBot="1" x14ac:dyDescent="0.3">
      <c r="C3" s="152" t="s">
        <v>175</v>
      </c>
      <c r="D3" s="189" t="s">
        <v>1</v>
      </c>
      <c r="E3" s="191" t="s">
        <v>170</v>
      </c>
      <c r="F3" s="191" t="s">
        <v>132</v>
      </c>
      <c r="G3" s="193" t="s">
        <v>133</v>
      </c>
      <c r="H3"/>
      <c r="I3"/>
      <c r="J3"/>
      <c r="K3"/>
      <c r="L3"/>
      <c r="M3"/>
      <c r="N3" s="185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7"/>
    </row>
    <row r="4" spans="1:30" ht="24.75" customHeight="1" thickBot="1" x14ac:dyDescent="0.3">
      <c r="C4" s="188"/>
      <c r="D4" s="190"/>
      <c r="E4" s="192"/>
      <c r="F4" s="192"/>
      <c r="G4" s="194"/>
      <c r="H4" s="43"/>
      <c r="I4" s="43"/>
      <c r="J4" s="43"/>
      <c r="K4" s="43"/>
      <c r="L4" s="43"/>
      <c r="M4" s="43"/>
      <c r="N4" s="13"/>
      <c r="O4" s="11"/>
      <c r="P4" s="126" t="s">
        <v>93</v>
      </c>
      <c r="Q4" s="127"/>
      <c r="R4" s="127"/>
      <c r="S4" s="128"/>
      <c r="T4" s="12"/>
      <c r="U4" s="11"/>
      <c r="V4" s="129" t="s">
        <v>94</v>
      </c>
      <c r="W4" s="130"/>
      <c r="X4" s="130"/>
      <c r="Y4" s="131"/>
      <c r="Z4" s="12"/>
      <c r="AA4" s="12"/>
      <c r="AB4" s="11"/>
      <c r="AC4" s="132" t="s">
        <v>95</v>
      </c>
      <c r="AD4" s="133"/>
    </row>
    <row r="5" spans="1:30" ht="48.75" customHeight="1" thickBot="1" x14ac:dyDescent="0.3">
      <c r="C5" s="85"/>
      <c r="D5" s="60" t="s">
        <v>2</v>
      </c>
      <c r="E5" s="61" t="s">
        <v>134</v>
      </c>
      <c r="F5" s="62" t="s">
        <v>132</v>
      </c>
      <c r="G5" s="88" t="s">
        <v>133</v>
      </c>
      <c r="H5" s="43"/>
      <c r="I5" s="43"/>
      <c r="J5" s="43"/>
      <c r="K5" s="43"/>
      <c r="L5" s="43"/>
      <c r="M5" s="43"/>
      <c r="N5" s="14" t="s">
        <v>100</v>
      </c>
      <c r="O5" s="11"/>
      <c r="P5" s="156" t="s">
        <v>96</v>
      </c>
      <c r="Q5" s="157"/>
      <c r="R5" s="157"/>
      <c r="S5" s="158"/>
      <c r="T5" s="12"/>
      <c r="U5" s="11"/>
      <c r="V5" s="63" t="s">
        <v>92</v>
      </c>
      <c r="W5" s="64" t="s">
        <v>97</v>
      </c>
      <c r="X5" s="65" t="s">
        <v>98</v>
      </c>
      <c r="Y5" s="66" t="s">
        <v>115</v>
      </c>
      <c r="Z5" s="12"/>
      <c r="AA5" s="12"/>
      <c r="AB5" s="11"/>
      <c r="AC5" s="159" t="s">
        <v>99</v>
      </c>
      <c r="AD5" s="160"/>
    </row>
    <row r="6" spans="1:30" s="12" customFormat="1" ht="73.150000000000006" customHeight="1" thickBot="1" x14ac:dyDescent="0.3">
      <c r="A6" s="15"/>
      <c r="B6" s="67"/>
      <c r="C6" s="195"/>
      <c r="D6" s="195"/>
      <c r="E6" s="161" t="s">
        <v>103</v>
      </c>
      <c r="H6" s="196" t="s">
        <v>33</v>
      </c>
      <c r="I6" s="43"/>
      <c r="J6" s="43"/>
      <c r="K6" s="43"/>
      <c r="L6" s="43"/>
      <c r="M6" s="43"/>
      <c r="N6" s="16" t="s">
        <v>106</v>
      </c>
      <c r="O6" s="11"/>
      <c r="P6" s="134" t="s">
        <v>177</v>
      </c>
      <c r="Q6" s="135"/>
      <c r="R6" s="135"/>
      <c r="S6" s="136"/>
      <c r="T6" s="137" t="s">
        <v>106</v>
      </c>
      <c r="U6" s="11"/>
      <c r="V6" s="140" t="s">
        <v>171</v>
      </c>
      <c r="W6" s="141"/>
      <c r="X6" s="141"/>
      <c r="Y6" s="142"/>
      <c r="Z6" s="146" t="s">
        <v>172</v>
      </c>
      <c r="AA6" s="149" t="s">
        <v>104</v>
      </c>
      <c r="AB6" s="11"/>
      <c r="AC6" s="169" t="s">
        <v>105</v>
      </c>
      <c r="AD6" s="170"/>
    </row>
    <row r="7" spans="1:30" s="12" customFormat="1" ht="57" customHeight="1" thickBot="1" x14ac:dyDescent="0.3">
      <c r="A7" s="15"/>
      <c r="B7" s="67"/>
      <c r="D7" s="93"/>
      <c r="E7" s="161"/>
      <c r="H7" s="196"/>
      <c r="I7" s="43"/>
      <c r="J7" s="173" t="s">
        <v>135</v>
      </c>
      <c r="K7" s="174"/>
      <c r="L7" s="174"/>
      <c r="M7" s="175"/>
      <c r="N7" s="20"/>
      <c r="O7" s="11"/>
      <c r="P7" s="17" t="s">
        <v>107</v>
      </c>
      <c r="Q7" s="18" t="s">
        <v>108</v>
      </c>
      <c r="R7" s="18" t="s">
        <v>109</v>
      </c>
      <c r="S7" s="18" t="s">
        <v>110</v>
      </c>
      <c r="T7" s="138"/>
      <c r="U7" s="11"/>
      <c r="V7" s="143"/>
      <c r="W7" s="144"/>
      <c r="X7" s="144"/>
      <c r="Y7" s="145"/>
      <c r="Z7" s="147"/>
      <c r="AA7" s="150"/>
      <c r="AB7" s="11"/>
      <c r="AC7" s="19"/>
      <c r="AD7" s="171" t="s">
        <v>111</v>
      </c>
    </row>
    <row r="8" spans="1:30" ht="17.25" customHeight="1" thickBot="1" x14ac:dyDescent="0.3">
      <c r="C8" s="162" t="s">
        <v>0</v>
      </c>
      <c r="D8" s="93"/>
      <c r="E8" s="161"/>
      <c r="F8" s="12"/>
      <c r="G8" s="12"/>
      <c r="H8" s="196"/>
      <c r="I8" s="43"/>
      <c r="J8" s="176" t="s">
        <v>1</v>
      </c>
      <c r="K8" s="177"/>
      <c r="L8" s="176" t="s">
        <v>2</v>
      </c>
      <c r="M8" s="178"/>
      <c r="N8" s="22" t="s">
        <v>112</v>
      </c>
      <c r="P8" s="163" t="s">
        <v>173</v>
      </c>
      <c r="Q8" s="164"/>
      <c r="R8" s="164"/>
      <c r="S8" s="165"/>
      <c r="T8" s="138"/>
      <c r="V8" s="166" t="s">
        <v>173</v>
      </c>
      <c r="W8" s="167"/>
      <c r="X8" s="167"/>
      <c r="Y8" s="168"/>
      <c r="Z8" s="147"/>
      <c r="AA8" s="150"/>
      <c r="AC8" s="21" t="s">
        <v>174</v>
      </c>
      <c r="AD8" s="171"/>
    </row>
    <row r="9" spans="1:30" ht="16.5" customHeight="1" thickBot="1" x14ac:dyDescent="0.35">
      <c r="C9" s="162"/>
      <c r="D9" s="93"/>
      <c r="E9" s="161"/>
      <c r="F9" s="3" t="s">
        <v>42</v>
      </c>
      <c r="G9" s="4" t="s">
        <v>43</v>
      </c>
      <c r="H9" s="196"/>
      <c r="I9" s="43"/>
      <c r="J9" s="91" t="s">
        <v>41</v>
      </c>
      <c r="K9" s="30" t="s">
        <v>40</v>
      </c>
      <c r="L9" s="29" t="s">
        <v>41</v>
      </c>
      <c r="M9" s="30" t="s">
        <v>40</v>
      </c>
      <c r="N9" s="26"/>
      <c r="P9" s="23">
        <v>20</v>
      </c>
      <c r="Q9" s="23">
        <v>49</v>
      </c>
      <c r="R9" s="23"/>
      <c r="S9" s="23"/>
      <c r="T9" s="139"/>
      <c r="V9" s="24">
        <v>53</v>
      </c>
      <c r="W9" s="24">
        <v>50</v>
      </c>
      <c r="X9" s="24">
        <v>42</v>
      </c>
      <c r="Y9" s="24"/>
      <c r="Z9" s="148"/>
      <c r="AA9" s="151"/>
      <c r="AC9" s="25">
        <v>59</v>
      </c>
      <c r="AD9" s="172"/>
    </row>
    <row r="10" spans="1:30" ht="16.5" thickBot="1" x14ac:dyDescent="0.3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P10" s="43"/>
      <c r="Q10" s="43"/>
      <c r="R10" s="43"/>
      <c r="S10" s="43"/>
    </row>
    <row r="11" spans="1:30" ht="16.5" thickBot="1" x14ac:dyDescent="0.3">
      <c r="B11" s="1">
        <v>1</v>
      </c>
      <c r="C11" s="31" t="s">
        <v>3</v>
      </c>
      <c r="D11" s="32"/>
      <c r="E11" s="108">
        <v>47655</v>
      </c>
      <c r="F11" s="81" t="s">
        <v>86</v>
      </c>
      <c r="G11" s="90" t="s">
        <v>87</v>
      </c>
      <c r="H11" s="87" t="s">
        <v>41</v>
      </c>
      <c r="I11" s="95" t="s">
        <v>47</v>
      </c>
      <c r="J11" s="84">
        <v>1</v>
      </c>
      <c r="K11" s="76"/>
      <c r="L11" s="76"/>
      <c r="M11" s="77"/>
      <c r="N11" s="68">
        <f t="shared" ref="N11:N42" si="0">T11+AA11+AD11</f>
        <v>14</v>
      </c>
      <c r="O11" s="69"/>
      <c r="P11" s="72">
        <v>1</v>
      </c>
      <c r="Q11" s="92">
        <v>2</v>
      </c>
      <c r="R11" s="70"/>
      <c r="S11" s="70"/>
      <c r="T11" s="71">
        <f t="shared" ref="T11:T42" si="1">SMALL((P11:S11),1)</f>
        <v>1</v>
      </c>
      <c r="U11" s="69"/>
      <c r="V11" s="80">
        <v>1</v>
      </c>
      <c r="W11" s="78">
        <v>1</v>
      </c>
      <c r="X11" s="78">
        <v>2</v>
      </c>
      <c r="Y11" s="79"/>
      <c r="Z11" s="73">
        <f t="shared" ref="Z11:Z42" si="2">SMALL((V11:Y11),1)+SMALL((V11:Y11),2)</f>
        <v>2</v>
      </c>
      <c r="AA11" s="74">
        <f t="shared" ref="AA11:AA42" si="3">Z11*2</f>
        <v>4</v>
      </c>
      <c r="AB11" s="69"/>
      <c r="AC11" s="78">
        <v>3</v>
      </c>
      <c r="AD11" s="75">
        <f t="shared" ref="AD11:AD42" si="4">AC11*3</f>
        <v>9</v>
      </c>
    </row>
    <row r="12" spans="1:30" ht="16.5" thickBot="1" x14ac:dyDescent="0.3">
      <c r="B12" s="1">
        <v>2</v>
      </c>
      <c r="C12" s="31" t="s">
        <v>19</v>
      </c>
      <c r="D12" s="32"/>
      <c r="E12" s="105">
        <v>49099</v>
      </c>
      <c r="F12" s="81" t="s">
        <v>58</v>
      </c>
      <c r="G12" s="90" t="s">
        <v>38</v>
      </c>
      <c r="H12" s="87" t="s">
        <v>41</v>
      </c>
      <c r="I12" s="95" t="s">
        <v>136</v>
      </c>
      <c r="J12" s="84"/>
      <c r="K12" s="76"/>
      <c r="L12" s="76">
        <v>1</v>
      </c>
      <c r="M12" s="77"/>
      <c r="N12" s="68">
        <f t="shared" si="0"/>
        <v>23</v>
      </c>
      <c r="O12" s="69"/>
      <c r="P12" s="72">
        <v>2</v>
      </c>
      <c r="Q12" s="92">
        <v>4</v>
      </c>
      <c r="R12" s="70"/>
      <c r="S12" s="70"/>
      <c r="T12" s="71">
        <f t="shared" si="1"/>
        <v>2</v>
      </c>
      <c r="U12" s="69"/>
      <c r="V12" s="80">
        <v>6</v>
      </c>
      <c r="W12" s="78">
        <v>5</v>
      </c>
      <c r="X12" s="78">
        <v>4</v>
      </c>
      <c r="Y12" s="79"/>
      <c r="Z12" s="73">
        <f t="shared" si="2"/>
        <v>9</v>
      </c>
      <c r="AA12" s="74">
        <f t="shared" si="3"/>
        <v>18</v>
      </c>
      <c r="AB12" s="69"/>
      <c r="AC12" s="78">
        <v>1</v>
      </c>
      <c r="AD12" s="75">
        <f t="shared" si="4"/>
        <v>3</v>
      </c>
    </row>
    <row r="13" spans="1:30" ht="16.5" thickBot="1" x14ac:dyDescent="0.3">
      <c r="B13" s="1">
        <v>3</v>
      </c>
      <c r="C13" s="31" t="s">
        <v>19</v>
      </c>
      <c r="D13" s="32"/>
      <c r="E13" s="108">
        <v>48353</v>
      </c>
      <c r="F13" s="32" t="s">
        <v>71</v>
      </c>
      <c r="G13" s="89" t="s">
        <v>140</v>
      </c>
      <c r="H13" s="86" t="s">
        <v>40</v>
      </c>
      <c r="I13" s="95" t="s">
        <v>136</v>
      </c>
      <c r="J13" s="84"/>
      <c r="K13" s="76"/>
      <c r="L13" s="76"/>
      <c r="M13" s="77">
        <v>1</v>
      </c>
      <c r="N13" s="68">
        <f t="shared" si="0"/>
        <v>32</v>
      </c>
      <c r="O13" s="69"/>
      <c r="P13" s="72">
        <v>5</v>
      </c>
      <c r="Q13" s="92">
        <v>5</v>
      </c>
      <c r="R13" s="70"/>
      <c r="S13" s="70"/>
      <c r="T13" s="71">
        <f t="shared" si="1"/>
        <v>5</v>
      </c>
      <c r="U13" s="69"/>
      <c r="V13" s="80">
        <v>2</v>
      </c>
      <c r="W13" s="78">
        <v>4</v>
      </c>
      <c r="X13" s="78">
        <v>8</v>
      </c>
      <c r="Y13" s="79"/>
      <c r="Z13" s="73">
        <f t="shared" si="2"/>
        <v>6</v>
      </c>
      <c r="AA13" s="74">
        <f t="shared" si="3"/>
        <v>12</v>
      </c>
      <c r="AB13" s="69"/>
      <c r="AC13" s="78">
        <v>5</v>
      </c>
      <c r="AD13" s="75">
        <f t="shared" si="4"/>
        <v>15</v>
      </c>
    </row>
    <row r="14" spans="1:30" ht="16.5" thickBot="1" x14ac:dyDescent="0.3">
      <c r="B14" s="1">
        <v>4</v>
      </c>
      <c r="C14" s="31" t="s">
        <v>25</v>
      </c>
      <c r="D14" s="32"/>
      <c r="E14" s="108">
        <v>48184</v>
      </c>
      <c r="F14" s="81" t="s">
        <v>213</v>
      </c>
      <c r="G14" s="90" t="s">
        <v>7</v>
      </c>
      <c r="H14" s="87" t="s">
        <v>40</v>
      </c>
      <c r="I14" s="95" t="s">
        <v>47</v>
      </c>
      <c r="J14" s="84"/>
      <c r="K14" s="76">
        <v>1</v>
      </c>
      <c r="L14" s="76"/>
      <c r="M14" s="77"/>
      <c r="N14" s="68">
        <f t="shared" si="0"/>
        <v>52</v>
      </c>
      <c r="O14" s="69"/>
      <c r="P14" s="72">
        <v>25</v>
      </c>
      <c r="Q14" s="92">
        <v>54</v>
      </c>
      <c r="R14" s="70"/>
      <c r="S14" s="70"/>
      <c r="T14" s="71">
        <f t="shared" si="1"/>
        <v>25</v>
      </c>
      <c r="U14" s="69"/>
      <c r="V14" s="80">
        <v>7</v>
      </c>
      <c r="W14" s="78">
        <v>2</v>
      </c>
      <c r="X14" s="78">
        <v>1</v>
      </c>
      <c r="Y14" s="79"/>
      <c r="Z14" s="73">
        <f t="shared" si="2"/>
        <v>3</v>
      </c>
      <c r="AA14" s="74">
        <f t="shared" si="3"/>
        <v>6</v>
      </c>
      <c r="AB14" s="69"/>
      <c r="AC14" s="78">
        <v>7</v>
      </c>
      <c r="AD14" s="75">
        <f t="shared" si="4"/>
        <v>21</v>
      </c>
    </row>
    <row r="15" spans="1:30" ht="16.5" thickBot="1" x14ac:dyDescent="0.3">
      <c r="B15" s="1">
        <v>5</v>
      </c>
      <c r="C15" s="31" t="s">
        <v>25</v>
      </c>
      <c r="D15" s="32"/>
      <c r="E15" s="105">
        <v>48119</v>
      </c>
      <c r="F15" s="32" t="s">
        <v>73</v>
      </c>
      <c r="G15" s="89" t="s">
        <v>13</v>
      </c>
      <c r="H15" s="86" t="s">
        <v>41</v>
      </c>
      <c r="I15" s="95" t="s">
        <v>47</v>
      </c>
      <c r="J15" s="84">
        <v>2</v>
      </c>
      <c r="K15" s="76"/>
      <c r="L15" s="76"/>
      <c r="M15" s="77"/>
      <c r="N15" s="68">
        <f t="shared" si="0"/>
        <v>55</v>
      </c>
      <c r="O15" s="69"/>
      <c r="P15" s="72">
        <v>25</v>
      </c>
      <c r="Q15" s="92">
        <v>54</v>
      </c>
      <c r="R15" s="70"/>
      <c r="S15" s="70"/>
      <c r="T15" s="71">
        <f t="shared" si="1"/>
        <v>25</v>
      </c>
      <c r="U15" s="69"/>
      <c r="V15" s="80">
        <v>4</v>
      </c>
      <c r="W15" s="78">
        <v>6</v>
      </c>
      <c r="X15" s="78">
        <v>5</v>
      </c>
      <c r="Y15" s="79"/>
      <c r="Z15" s="73">
        <f t="shared" si="2"/>
        <v>9</v>
      </c>
      <c r="AA15" s="74">
        <f t="shared" si="3"/>
        <v>18</v>
      </c>
      <c r="AB15" s="69"/>
      <c r="AC15" s="78">
        <v>4</v>
      </c>
      <c r="AD15" s="75">
        <f t="shared" si="4"/>
        <v>12</v>
      </c>
    </row>
    <row r="16" spans="1:30" ht="16.5" thickBot="1" x14ac:dyDescent="0.3">
      <c r="B16" s="1">
        <v>6</v>
      </c>
      <c r="C16" s="31" t="s">
        <v>142</v>
      </c>
      <c r="D16" s="32"/>
      <c r="E16" s="105">
        <v>47644</v>
      </c>
      <c r="F16" s="81" t="s">
        <v>88</v>
      </c>
      <c r="G16" s="90" t="s">
        <v>89</v>
      </c>
      <c r="H16" s="87" t="s">
        <v>41</v>
      </c>
      <c r="I16" s="95" t="s">
        <v>136</v>
      </c>
      <c r="J16" s="84"/>
      <c r="K16" s="76"/>
      <c r="L16" s="76">
        <v>2</v>
      </c>
      <c r="M16" s="77"/>
      <c r="N16" s="68">
        <f t="shared" si="0"/>
        <v>64</v>
      </c>
      <c r="O16" s="69"/>
      <c r="P16" s="72">
        <v>6</v>
      </c>
      <c r="Q16" s="92">
        <v>1</v>
      </c>
      <c r="R16" s="70"/>
      <c r="S16" s="70"/>
      <c r="T16" s="71">
        <f t="shared" si="1"/>
        <v>1</v>
      </c>
      <c r="U16" s="69"/>
      <c r="V16" s="80">
        <v>3</v>
      </c>
      <c r="W16" s="78">
        <v>8</v>
      </c>
      <c r="X16" s="78">
        <v>3</v>
      </c>
      <c r="Y16" s="79"/>
      <c r="Z16" s="73">
        <f t="shared" si="2"/>
        <v>6</v>
      </c>
      <c r="AA16" s="74">
        <f t="shared" si="3"/>
        <v>12</v>
      </c>
      <c r="AB16" s="69"/>
      <c r="AC16" s="78">
        <v>17</v>
      </c>
      <c r="AD16" s="75">
        <f t="shared" si="4"/>
        <v>51</v>
      </c>
    </row>
    <row r="17" spans="2:30" ht="16.5" thickBot="1" x14ac:dyDescent="0.3">
      <c r="B17" s="1">
        <v>7</v>
      </c>
      <c r="C17" s="31" t="s">
        <v>25</v>
      </c>
      <c r="D17" s="32"/>
      <c r="E17" s="105">
        <v>48615</v>
      </c>
      <c r="F17" s="81" t="s">
        <v>62</v>
      </c>
      <c r="G17" s="90" t="s">
        <v>15</v>
      </c>
      <c r="H17" s="87" t="s">
        <v>41</v>
      </c>
      <c r="I17" s="95" t="s">
        <v>47</v>
      </c>
      <c r="J17" s="84">
        <v>3</v>
      </c>
      <c r="K17" s="76"/>
      <c r="L17" s="76"/>
      <c r="M17" s="77"/>
      <c r="N17" s="68">
        <f t="shared" si="0"/>
        <v>95</v>
      </c>
      <c r="O17" s="69"/>
      <c r="P17" s="72">
        <v>25</v>
      </c>
      <c r="Q17" s="92">
        <v>54</v>
      </c>
      <c r="R17" s="70"/>
      <c r="S17" s="70"/>
      <c r="T17" s="71">
        <f t="shared" si="1"/>
        <v>25</v>
      </c>
      <c r="U17" s="69"/>
      <c r="V17" s="80">
        <v>5</v>
      </c>
      <c r="W17" s="78">
        <v>18</v>
      </c>
      <c r="X17" s="78">
        <v>12</v>
      </c>
      <c r="Y17" s="79"/>
      <c r="Z17" s="73">
        <f t="shared" si="2"/>
        <v>17</v>
      </c>
      <c r="AA17" s="74">
        <f t="shared" si="3"/>
        <v>34</v>
      </c>
      <c r="AB17" s="69"/>
      <c r="AC17" s="78">
        <v>12</v>
      </c>
      <c r="AD17" s="75">
        <f t="shared" si="4"/>
        <v>36</v>
      </c>
    </row>
    <row r="18" spans="2:30" ht="16.5" thickBot="1" x14ac:dyDescent="0.3">
      <c r="B18" s="1">
        <v>8</v>
      </c>
      <c r="C18" s="31" t="s">
        <v>25</v>
      </c>
      <c r="D18" s="32"/>
      <c r="E18" s="108">
        <v>49033</v>
      </c>
      <c r="F18" s="81" t="s">
        <v>150</v>
      </c>
      <c r="G18" s="90" t="s">
        <v>191</v>
      </c>
      <c r="H18" s="87" t="s">
        <v>40</v>
      </c>
      <c r="I18" s="95" t="s">
        <v>136</v>
      </c>
      <c r="J18" s="84"/>
      <c r="K18" s="76"/>
      <c r="L18" s="94"/>
      <c r="M18" s="77">
        <v>2</v>
      </c>
      <c r="N18" s="68">
        <f t="shared" si="0"/>
        <v>99</v>
      </c>
      <c r="O18" s="69"/>
      <c r="P18" s="72">
        <v>25</v>
      </c>
      <c r="Q18" s="92">
        <v>54</v>
      </c>
      <c r="R18" s="70"/>
      <c r="S18" s="70"/>
      <c r="T18" s="71">
        <f t="shared" si="1"/>
        <v>25</v>
      </c>
      <c r="U18" s="69"/>
      <c r="V18" s="80">
        <v>12</v>
      </c>
      <c r="W18" s="78">
        <v>16</v>
      </c>
      <c r="X18" s="78">
        <v>10</v>
      </c>
      <c r="Y18" s="79"/>
      <c r="Z18" s="73">
        <f t="shared" si="2"/>
        <v>22</v>
      </c>
      <c r="AA18" s="74">
        <f t="shared" si="3"/>
        <v>44</v>
      </c>
      <c r="AB18" s="69"/>
      <c r="AC18" s="78">
        <v>10</v>
      </c>
      <c r="AD18" s="75">
        <f t="shared" si="4"/>
        <v>30</v>
      </c>
    </row>
    <row r="19" spans="2:30" ht="16.5" thickBot="1" x14ac:dyDescent="0.3">
      <c r="B19" s="1">
        <v>9</v>
      </c>
      <c r="C19" s="31" t="s">
        <v>25</v>
      </c>
      <c r="D19" s="32"/>
      <c r="E19" s="108">
        <v>48033</v>
      </c>
      <c r="F19" s="81" t="s">
        <v>197</v>
      </c>
      <c r="G19" s="90" t="s">
        <v>68</v>
      </c>
      <c r="H19" s="87" t="s">
        <v>40</v>
      </c>
      <c r="I19" s="95" t="s">
        <v>47</v>
      </c>
      <c r="J19" s="84"/>
      <c r="K19" s="76">
        <v>2</v>
      </c>
      <c r="L19" s="94"/>
      <c r="M19" s="77"/>
      <c r="N19" s="68">
        <f t="shared" si="0"/>
        <v>106</v>
      </c>
      <c r="O19" s="69"/>
      <c r="P19" s="72">
        <v>25</v>
      </c>
      <c r="Q19" s="92">
        <v>54</v>
      </c>
      <c r="R19" s="70"/>
      <c r="S19" s="70"/>
      <c r="T19" s="71">
        <f t="shared" si="1"/>
        <v>25</v>
      </c>
      <c r="U19" s="69"/>
      <c r="V19" s="80">
        <v>11</v>
      </c>
      <c r="W19" s="78">
        <v>7</v>
      </c>
      <c r="X19" s="78">
        <v>47</v>
      </c>
      <c r="Y19" s="79"/>
      <c r="Z19" s="73">
        <f t="shared" si="2"/>
        <v>18</v>
      </c>
      <c r="AA19" s="74">
        <f t="shared" si="3"/>
        <v>36</v>
      </c>
      <c r="AB19" s="69"/>
      <c r="AC19" s="78">
        <v>15</v>
      </c>
      <c r="AD19" s="75">
        <f t="shared" si="4"/>
        <v>45</v>
      </c>
    </row>
    <row r="20" spans="2:30" ht="13.15" customHeight="1" thickBot="1" x14ac:dyDescent="0.3">
      <c r="B20" s="1">
        <v>10</v>
      </c>
      <c r="C20" s="31" t="s">
        <v>25</v>
      </c>
      <c r="D20" s="32"/>
      <c r="E20" s="105">
        <v>48027</v>
      </c>
      <c r="F20" s="81" t="s">
        <v>163</v>
      </c>
      <c r="G20" s="90" t="s">
        <v>164</v>
      </c>
      <c r="H20" s="87" t="s">
        <v>41</v>
      </c>
      <c r="I20" s="95" t="s">
        <v>47</v>
      </c>
      <c r="J20" s="84"/>
      <c r="K20" s="76"/>
      <c r="L20" s="76"/>
      <c r="M20" s="77"/>
      <c r="N20" s="68">
        <f t="shared" si="0"/>
        <v>106</v>
      </c>
      <c r="O20" s="69"/>
      <c r="P20" s="72">
        <v>25</v>
      </c>
      <c r="Q20" s="92">
        <v>17</v>
      </c>
      <c r="R20" s="70"/>
      <c r="S20" s="70"/>
      <c r="T20" s="71">
        <f t="shared" si="1"/>
        <v>17</v>
      </c>
      <c r="U20" s="69"/>
      <c r="V20" s="80">
        <v>15</v>
      </c>
      <c r="W20" s="78">
        <v>13</v>
      </c>
      <c r="X20" s="78">
        <v>19</v>
      </c>
      <c r="Y20" s="79"/>
      <c r="Z20" s="73">
        <f t="shared" si="2"/>
        <v>28</v>
      </c>
      <c r="AA20" s="74">
        <f t="shared" si="3"/>
        <v>56</v>
      </c>
      <c r="AB20" s="69"/>
      <c r="AC20" s="78">
        <v>11</v>
      </c>
      <c r="AD20" s="75">
        <f t="shared" si="4"/>
        <v>33</v>
      </c>
    </row>
    <row r="21" spans="2:30" ht="16.5" thickBot="1" x14ac:dyDescent="0.3">
      <c r="B21" s="1">
        <v>11</v>
      </c>
      <c r="C21" s="31" t="s">
        <v>138</v>
      </c>
      <c r="D21" s="32"/>
      <c r="E21" s="108">
        <v>48329</v>
      </c>
      <c r="F21" s="32" t="s">
        <v>281</v>
      </c>
      <c r="G21" s="89" t="s">
        <v>282</v>
      </c>
      <c r="H21" s="86" t="s">
        <v>41</v>
      </c>
      <c r="I21" s="95" t="s">
        <v>136</v>
      </c>
      <c r="J21" s="84"/>
      <c r="K21" s="76"/>
      <c r="L21" s="76">
        <v>3</v>
      </c>
      <c r="M21" s="77"/>
      <c r="N21" s="68">
        <f t="shared" si="0"/>
        <v>111</v>
      </c>
      <c r="O21" s="69"/>
      <c r="P21" s="72">
        <v>3</v>
      </c>
      <c r="Q21" s="92">
        <v>54</v>
      </c>
      <c r="R21" s="70"/>
      <c r="S21" s="70"/>
      <c r="T21" s="71">
        <f t="shared" si="1"/>
        <v>3</v>
      </c>
      <c r="U21" s="69"/>
      <c r="V21" s="80">
        <v>58</v>
      </c>
      <c r="W21" s="78">
        <v>17</v>
      </c>
      <c r="X21" s="78">
        <v>7</v>
      </c>
      <c r="Y21" s="79"/>
      <c r="Z21" s="73">
        <f t="shared" si="2"/>
        <v>24</v>
      </c>
      <c r="AA21" s="74">
        <f t="shared" si="3"/>
        <v>48</v>
      </c>
      <c r="AB21" s="69"/>
      <c r="AC21" s="78">
        <v>20</v>
      </c>
      <c r="AD21" s="75">
        <f t="shared" si="4"/>
        <v>60</v>
      </c>
    </row>
    <row r="22" spans="2:30" ht="16.5" thickBot="1" x14ac:dyDescent="0.3">
      <c r="B22" s="1">
        <v>12</v>
      </c>
      <c r="C22" s="31" t="s">
        <v>48</v>
      </c>
      <c r="D22" s="32"/>
      <c r="E22" s="105">
        <v>47720</v>
      </c>
      <c r="F22" s="81" t="s">
        <v>285</v>
      </c>
      <c r="G22" s="90" t="s">
        <v>286</v>
      </c>
      <c r="H22" s="87" t="s">
        <v>40</v>
      </c>
      <c r="I22" s="95" t="s">
        <v>47</v>
      </c>
      <c r="J22" s="84"/>
      <c r="K22" s="76">
        <v>3</v>
      </c>
      <c r="L22" s="76"/>
      <c r="M22" s="77"/>
      <c r="N22" s="68">
        <f t="shared" si="0"/>
        <v>115</v>
      </c>
      <c r="O22" s="69"/>
      <c r="P22" s="72">
        <v>25</v>
      </c>
      <c r="Q22" s="92">
        <v>6</v>
      </c>
      <c r="R22" s="70"/>
      <c r="S22" s="70"/>
      <c r="T22" s="71">
        <f t="shared" si="1"/>
        <v>6</v>
      </c>
      <c r="U22" s="69"/>
      <c r="V22" s="80">
        <v>22</v>
      </c>
      <c r="W22" s="78">
        <v>12</v>
      </c>
      <c r="X22" s="78">
        <v>11</v>
      </c>
      <c r="Y22" s="79"/>
      <c r="Z22" s="73">
        <f t="shared" si="2"/>
        <v>23</v>
      </c>
      <c r="AA22" s="74">
        <f t="shared" si="3"/>
        <v>46</v>
      </c>
      <c r="AB22" s="69"/>
      <c r="AC22" s="78">
        <v>21</v>
      </c>
      <c r="AD22" s="75">
        <f t="shared" si="4"/>
        <v>63</v>
      </c>
    </row>
    <row r="23" spans="2:30" ht="16.5" thickBot="1" x14ac:dyDescent="0.3">
      <c r="B23" s="1">
        <v>13</v>
      </c>
      <c r="C23" s="31" t="s">
        <v>48</v>
      </c>
      <c r="D23" s="32"/>
      <c r="E23" s="105">
        <v>48872</v>
      </c>
      <c r="F23" s="81" t="s">
        <v>198</v>
      </c>
      <c r="G23" s="90" t="s">
        <v>195</v>
      </c>
      <c r="H23" s="87" t="s">
        <v>41</v>
      </c>
      <c r="I23" s="95" t="s">
        <v>47</v>
      </c>
      <c r="J23" s="84"/>
      <c r="K23" s="76"/>
      <c r="L23" s="76"/>
      <c r="M23" s="77"/>
      <c r="N23" s="68">
        <f t="shared" si="0"/>
        <v>119</v>
      </c>
      <c r="O23" s="69"/>
      <c r="P23" s="72">
        <v>7</v>
      </c>
      <c r="Q23" s="92">
        <v>8</v>
      </c>
      <c r="R23" s="70"/>
      <c r="S23" s="70"/>
      <c r="T23" s="71">
        <f t="shared" si="1"/>
        <v>7</v>
      </c>
      <c r="U23" s="69"/>
      <c r="V23" s="80">
        <v>13</v>
      </c>
      <c r="W23" s="78">
        <v>19</v>
      </c>
      <c r="X23" s="78">
        <v>47</v>
      </c>
      <c r="Y23" s="79"/>
      <c r="Z23" s="73">
        <f t="shared" si="2"/>
        <v>32</v>
      </c>
      <c r="AA23" s="74">
        <f t="shared" si="3"/>
        <v>64</v>
      </c>
      <c r="AB23" s="69"/>
      <c r="AC23" s="78">
        <v>16</v>
      </c>
      <c r="AD23" s="75">
        <f t="shared" si="4"/>
        <v>48</v>
      </c>
    </row>
    <row r="24" spans="2:30" ht="16.5" thickBot="1" x14ac:dyDescent="0.3">
      <c r="B24" s="1">
        <v>14</v>
      </c>
      <c r="C24" s="31" t="s">
        <v>27</v>
      </c>
      <c r="D24" s="32"/>
      <c r="E24" s="108">
        <v>47803</v>
      </c>
      <c r="F24" s="32" t="s">
        <v>114</v>
      </c>
      <c r="G24" s="89" t="s">
        <v>194</v>
      </c>
      <c r="H24" s="86" t="s">
        <v>40</v>
      </c>
      <c r="I24" s="95" t="s">
        <v>136</v>
      </c>
      <c r="J24" s="84"/>
      <c r="K24" s="76"/>
      <c r="L24" s="76"/>
      <c r="M24" s="77">
        <v>3</v>
      </c>
      <c r="N24" s="68">
        <f t="shared" si="0"/>
        <v>126</v>
      </c>
      <c r="O24" s="69"/>
      <c r="P24" s="72">
        <v>25</v>
      </c>
      <c r="Q24" s="92">
        <v>54</v>
      </c>
      <c r="R24" s="70"/>
      <c r="S24" s="70"/>
      <c r="T24" s="71">
        <f t="shared" si="1"/>
        <v>25</v>
      </c>
      <c r="U24" s="69"/>
      <c r="V24" s="80">
        <v>20</v>
      </c>
      <c r="W24" s="78">
        <v>15</v>
      </c>
      <c r="X24" s="78">
        <v>16</v>
      </c>
      <c r="Y24" s="79"/>
      <c r="Z24" s="73">
        <f t="shared" si="2"/>
        <v>31</v>
      </c>
      <c r="AA24" s="74">
        <f t="shared" si="3"/>
        <v>62</v>
      </c>
      <c r="AB24" s="69"/>
      <c r="AC24" s="78">
        <v>13</v>
      </c>
      <c r="AD24" s="75">
        <f t="shared" si="4"/>
        <v>39</v>
      </c>
    </row>
    <row r="25" spans="2:30" ht="16.5" thickBot="1" x14ac:dyDescent="0.3">
      <c r="B25" s="1">
        <v>15</v>
      </c>
      <c r="C25" s="31" t="s">
        <v>5</v>
      </c>
      <c r="D25" s="32"/>
      <c r="E25" s="108">
        <v>48005</v>
      </c>
      <c r="F25" s="32" t="s">
        <v>26</v>
      </c>
      <c r="G25" s="89" t="s">
        <v>8</v>
      </c>
      <c r="H25" s="86" t="s">
        <v>40</v>
      </c>
      <c r="I25" s="95" t="s">
        <v>47</v>
      </c>
      <c r="J25" s="84"/>
      <c r="K25" s="76"/>
      <c r="L25" s="76"/>
      <c r="M25" s="77"/>
      <c r="N25" s="68">
        <f t="shared" si="0"/>
        <v>127</v>
      </c>
      <c r="O25" s="69"/>
      <c r="P25" s="72">
        <v>25</v>
      </c>
      <c r="Q25" s="92">
        <v>11</v>
      </c>
      <c r="R25" s="70"/>
      <c r="S25" s="70"/>
      <c r="T25" s="71">
        <f t="shared" si="1"/>
        <v>11</v>
      </c>
      <c r="U25" s="69"/>
      <c r="V25" s="80">
        <v>24</v>
      </c>
      <c r="W25" s="78">
        <v>22</v>
      </c>
      <c r="X25" s="78">
        <v>27</v>
      </c>
      <c r="Y25" s="79"/>
      <c r="Z25" s="73">
        <f t="shared" si="2"/>
        <v>46</v>
      </c>
      <c r="AA25" s="74">
        <f t="shared" si="3"/>
        <v>92</v>
      </c>
      <c r="AB25" s="69"/>
      <c r="AC25" s="78">
        <v>8</v>
      </c>
      <c r="AD25" s="75">
        <f t="shared" si="4"/>
        <v>24</v>
      </c>
    </row>
    <row r="26" spans="2:30" ht="16.5" thickBot="1" x14ac:dyDescent="0.3">
      <c r="B26" s="1">
        <v>16</v>
      </c>
      <c r="C26" s="31" t="s">
        <v>122</v>
      </c>
      <c r="D26" s="32"/>
      <c r="E26" s="108">
        <v>48013</v>
      </c>
      <c r="F26" s="32" t="s">
        <v>61</v>
      </c>
      <c r="G26" s="89" t="s">
        <v>12</v>
      </c>
      <c r="H26" s="86" t="s">
        <v>41</v>
      </c>
      <c r="I26" s="95" t="s">
        <v>47</v>
      </c>
      <c r="J26" s="84"/>
      <c r="K26" s="76"/>
      <c r="L26" s="76"/>
      <c r="M26" s="77"/>
      <c r="N26" s="68">
        <f t="shared" si="0"/>
        <v>131</v>
      </c>
      <c r="O26" s="69"/>
      <c r="P26" s="72">
        <v>25</v>
      </c>
      <c r="Q26" s="92">
        <v>54</v>
      </c>
      <c r="R26" s="70"/>
      <c r="S26" s="70"/>
      <c r="T26" s="71">
        <f t="shared" si="1"/>
        <v>25</v>
      </c>
      <c r="U26" s="69"/>
      <c r="V26" s="80">
        <v>58</v>
      </c>
      <c r="W26" s="78">
        <v>3</v>
      </c>
      <c r="X26" s="78">
        <v>47</v>
      </c>
      <c r="Y26" s="79"/>
      <c r="Z26" s="73">
        <f t="shared" si="2"/>
        <v>50</v>
      </c>
      <c r="AA26" s="74">
        <f t="shared" si="3"/>
        <v>100</v>
      </c>
      <c r="AB26" s="69"/>
      <c r="AC26" s="78">
        <v>2</v>
      </c>
      <c r="AD26" s="75">
        <f t="shared" si="4"/>
        <v>6</v>
      </c>
    </row>
    <row r="27" spans="2:30" ht="16.5" thickBot="1" x14ac:dyDescent="0.3">
      <c r="B27" s="1">
        <v>17</v>
      </c>
      <c r="C27" s="31" t="s">
        <v>22</v>
      </c>
      <c r="D27" s="32" t="s">
        <v>268</v>
      </c>
      <c r="E27" s="108">
        <v>47619</v>
      </c>
      <c r="F27" s="81" t="s">
        <v>57</v>
      </c>
      <c r="G27" s="90" t="s">
        <v>21</v>
      </c>
      <c r="H27" s="87" t="s">
        <v>40</v>
      </c>
      <c r="I27" s="95" t="s">
        <v>47</v>
      </c>
      <c r="J27" s="84"/>
      <c r="K27" s="76"/>
      <c r="L27" s="94"/>
      <c r="M27" s="77"/>
      <c r="N27" s="68">
        <f t="shared" si="0"/>
        <v>157</v>
      </c>
      <c r="O27" s="69"/>
      <c r="P27" s="72">
        <v>25</v>
      </c>
      <c r="Q27" s="92">
        <v>54</v>
      </c>
      <c r="R27" s="70"/>
      <c r="S27" s="70"/>
      <c r="T27" s="71">
        <f t="shared" si="1"/>
        <v>25</v>
      </c>
      <c r="U27" s="69"/>
      <c r="V27" s="80">
        <v>58</v>
      </c>
      <c r="W27" s="78">
        <v>10</v>
      </c>
      <c r="X27" s="78">
        <v>47</v>
      </c>
      <c r="Y27" s="79"/>
      <c r="Z27" s="73">
        <f t="shared" si="2"/>
        <v>57</v>
      </c>
      <c r="AA27" s="74">
        <f t="shared" si="3"/>
        <v>114</v>
      </c>
      <c r="AB27" s="69"/>
      <c r="AC27" s="78">
        <v>6</v>
      </c>
      <c r="AD27" s="75">
        <f t="shared" si="4"/>
        <v>18</v>
      </c>
    </row>
    <row r="28" spans="2:30" ht="16.5" thickBot="1" x14ac:dyDescent="0.3">
      <c r="B28" s="1">
        <v>18</v>
      </c>
      <c r="C28" s="31" t="s">
        <v>19</v>
      </c>
      <c r="D28" s="32"/>
      <c r="E28" s="105">
        <v>48670</v>
      </c>
      <c r="F28" s="81" t="s">
        <v>75</v>
      </c>
      <c r="G28" s="90" t="s">
        <v>76</v>
      </c>
      <c r="H28" s="87" t="s">
        <v>41</v>
      </c>
      <c r="I28" s="95" t="s">
        <v>136</v>
      </c>
      <c r="J28" s="84"/>
      <c r="K28" s="76"/>
      <c r="L28" s="76"/>
      <c r="M28" s="77"/>
      <c r="N28" s="68">
        <f t="shared" si="0"/>
        <v>159</v>
      </c>
      <c r="O28" s="69"/>
      <c r="P28" s="72">
        <v>11</v>
      </c>
      <c r="Q28" s="92">
        <v>54</v>
      </c>
      <c r="R28" s="70"/>
      <c r="S28" s="70"/>
      <c r="T28" s="71">
        <f t="shared" si="1"/>
        <v>11</v>
      </c>
      <c r="U28" s="69"/>
      <c r="V28" s="80">
        <v>23</v>
      </c>
      <c r="W28" s="78">
        <v>20</v>
      </c>
      <c r="X28" s="78">
        <v>15</v>
      </c>
      <c r="Y28" s="79"/>
      <c r="Z28" s="73">
        <f t="shared" si="2"/>
        <v>35</v>
      </c>
      <c r="AA28" s="74">
        <f t="shared" si="3"/>
        <v>70</v>
      </c>
      <c r="AB28" s="69"/>
      <c r="AC28" s="78">
        <v>26</v>
      </c>
      <c r="AD28" s="75">
        <f t="shared" si="4"/>
        <v>78</v>
      </c>
    </row>
    <row r="29" spans="2:30" ht="16.5" thickBot="1" x14ac:dyDescent="0.3">
      <c r="B29" s="1">
        <v>19</v>
      </c>
      <c r="C29" s="31" t="s">
        <v>22</v>
      </c>
      <c r="D29" s="32"/>
      <c r="E29" s="105">
        <v>48603</v>
      </c>
      <c r="F29" s="32" t="s">
        <v>53</v>
      </c>
      <c r="G29" s="89" t="s">
        <v>54</v>
      </c>
      <c r="H29" s="86" t="s">
        <v>40</v>
      </c>
      <c r="I29" s="95" t="s">
        <v>47</v>
      </c>
      <c r="J29" s="84"/>
      <c r="K29" s="76"/>
      <c r="L29" s="76"/>
      <c r="M29" s="77"/>
      <c r="N29" s="68">
        <f t="shared" si="0"/>
        <v>167</v>
      </c>
      <c r="O29" s="69"/>
      <c r="P29" s="72">
        <v>25</v>
      </c>
      <c r="Q29" s="92">
        <v>3</v>
      </c>
      <c r="R29" s="70"/>
      <c r="S29" s="70"/>
      <c r="T29" s="71">
        <f t="shared" si="1"/>
        <v>3</v>
      </c>
      <c r="U29" s="69"/>
      <c r="V29" s="80">
        <v>58</v>
      </c>
      <c r="W29" s="78">
        <v>14</v>
      </c>
      <c r="X29" s="78">
        <v>47</v>
      </c>
      <c r="Y29" s="79"/>
      <c r="Z29" s="73">
        <f t="shared" si="2"/>
        <v>61</v>
      </c>
      <c r="AA29" s="74">
        <f t="shared" si="3"/>
        <v>122</v>
      </c>
      <c r="AB29" s="69"/>
      <c r="AC29" s="78">
        <v>14</v>
      </c>
      <c r="AD29" s="75">
        <f t="shared" si="4"/>
        <v>42</v>
      </c>
    </row>
    <row r="30" spans="2:30" ht="16.5" thickBot="1" x14ac:dyDescent="0.3">
      <c r="B30" s="1">
        <v>20</v>
      </c>
      <c r="C30" s="31" t="s">
        <v>196</v>
      </c>
      <c r="D30" s="32"/>
      <c r="E30" s="108">
        <v>48992</v>
      </c>
      <c r="F30" s="32" t="s">
        <v>26</v>
      </c>
      <c r="G30" s="89" t="s">
        <v>185</v>
      </c>
      <c r="H30" s="86" t="s">
        <v>40</v>
      </c>
      <c r="I30" s="95" t="s">
        <v>136</v>
      </c>
      <c r="J30" s="84"/>
      <c r="K30" s="76"/>
      <c r="L30" s="76"/>
      <c r="M30" s="77"/>
      <c r="N30" s="68">
        <f t="shared" si="0"/>
        <v>170</v>
      </c>
      <c r="O30" s="69"/>
      <c r="P30" s="72">
        <v>12</v>
      </c>
      <c r="Q30" s="92">
        <v>13</v>
      </c>
      <c r="R30" s="70"/>
      <c r="S30" s="70"/>
      <c r="T30" s="71">
        <f t="shared" si="1"/>
        <v>12</v>
      </c>
      <c r="U30" s="69"/>
      <c r="V30" s="80">
        <v>16</v>
      </c>
      <c r="W30" s="78">
        <v>55</v>
      </c>
      <c r="X30" s="78">
        <v>18</v>
      </c>
      <c r="Y30" s="79"/>
      <c r="Z30" s="73">
        <f t="shared" si="2"/>
        <v>34</v>
      </c>
      <c r="AA30" s="74">
        <f t="shared" si="3"/>
        <v>68</v>
      </c>
      <c r="AB30" s="69"/>
      <c r="AC30" s="78">
        <v>30</v>
      </c>
      <c r="AD30" s="75">
        <f t="shared" si="4"/>
        <v>90</v>
      </c>
    </row>
    <row r="31" spans="2:30" ht="16.5" thickBot="1" x14ac:dyDescent="0.3">
      <c r="B31" s="1">
        <v>21</v>
      </c>
      <c r="C31" s="31" t="s">
        <v>27</v>
      </c>
      <c r="D31" s="32"/>
      <c r="E31" s="108">
        <v>48611</v>
      </c>
      <c r="F31" s="32" t="s">
        <v>230</v>
      </c>
      <c r="G31" s="89" t="s">
        <v>59</v>
      </c>
      <c r="H31" s="86" t="s">
        <v>40</v>
      </c>
      <c r="I31" s="95" t="s">
        <v>47</v>
      </c>
      <c r="J31" s="84"/>
      <c r="K31" s="76"/>
      <c r="L31" s="76"/>
      <c r="M31" s="77"/>
      <c r="N31" s="68">
        <f t="shared" si="0"/>
        <v>190</v>
      </c>
      <c r="O31" s="69"/>
      <c r="P31" s="72">
        <v>25</v>
      </c>
      <c r="Q31" s="92">
        <v>54</v>
      </c>
      <c r="R31" s="70"/>
      <c r="S31" s="70"/>
      <c r="T31" s="71">
        <f t="shared" si="1"/>
        <v>25</v>
      </c>
      <c r="U31" s="69"/>
      <c r="V31" s="80">
        <v>19</v>
      </c>
      <c r="W31" s="78">
        <v>29</v>
      </c>
      <c r="X31" s="78">
        <v>17</v>
      </c>
      <c r="Y31" s="79"/>
      <c r="Z31" s="73">
        <f t="shared" si="2"/>
        <v>36</v>
      </c>
      <c r="AA31" s="74">
        <f t="shared" si="3"/>
        <v>72</v>
      </c>
      <c r="AB31" s="69"/>
      <c r="AC31" s="78">
        <v>31</v>
      </c>
      <c r="AD31" s="75">
        <f t="shared" si="4"/>
        <v>93</v>
      </c>
    </row>
    <row r="32" spans="2:30" ht="16.5" thickBot="1" x14ac:dyDescent="0.3">
      <c r="B32" s="1">
        <v>22</v>
      </c>
      <c r="C32" s="31" t="s">
        <v>22</v>
      </c>
      <c r="D32" s="32"/>
      <c r="E32" s="105">
        <v>47579</v>
      </c>
      <c r="F32" s="81" t="s">
        <v>64</v>
      </c>
      <c r="G32" s="90" t="s">
        <v>65</v>
      </c>
      <c r="H32" s="87" t="s">
        <v>40</v>
      </c>
      <c r="I32" s="95" t="s">
        <v>47</v>
      </c>
      <c r="J32" s="84"/>
      <c r="K32" s="76"/>
      <c r="L32" s="76"/>
      <c r="M32" s="77"/>
      <c r="N32" s="68">
        <f t="shared" si="0"/>
        <v>198</v>
      </c>
      <c r="O32" s="69"/>
      <c r="P32" s="72">
        <v>25</v>
      </c>
      <c r="Q32" s="92">
        <v>27</v>
      </c>
      <c r="R32" s="70"/>
      <c r="S32" s="70"/>
      <c r="T32" s="71">
        <f t="shared" si="1"/>
        <v>25</v>
      </c>
      <c r="U32" s="69"/>
      <c r="V32" s="80">
        <v>58</v>
      </c>
      <c r="W32" s="78">
        <v>11</v>
      </c>
      <c r="X32" s="79">
        <v>47</v>
      </c>
      <c r="Y32" s="79"/>
      <c r="Z32" s="73">
        <f t="shared" si="2"/>
        <v>58</v>
      </c>
      <c r="AA32" s="74">
        <f t="shared" si="3"/>
        <v>116</v>
      </c>
      <c r="AB32" s="69"/>
      <c r="AC32" s="79">
        <v>19</v>
      </c>
      <c r="AD32" s="75">
        <f t="shared" si="4"/>
        <v>57</v>
      </c>
    </row>
    <row r="33" spans="2:30" ht="16.5" thickBot="1" x14ac:dyDescent="0.3">
      <c r="B33" s="1">
        <v>23</v>
      </c>
      <c r="C33" s="31" t="s">
        <v>19</v>
      </c>
      <c r="D33" s="32"/>
      <c r="E33" s="108">
        <v>47388</v>
      </c>
      <c r="F33" s="81" t="s">
        <v>35</v>
      </c>
      <c r="G33" s="90" t="s">
        <v>36</v>
      </c>
      <c r="H33" s="87" t="s">
        <v>41</v>
      </c>
      <c r="I33" s="95" t="s">
        <v>47</v>
      </c>
      <c r="J33" s="84"/>
      <c r="K33" s="76"/>
      <c r="L33" s="76"/>
      <c r="M33" s="77"/>
      <c r="N33" s="68">
        <f t="shared" si="0"/>
        <v>213</v>
      </c>
      <c r="O33" s="69"/>
      <c r="P33" s="72">
        <v>4</v>
      </c>
      <c r="Q33" s="92">
        <v>54</v>
      </c>
      <c r="R33" s="70"/>
      <c r="S33" s="70"/>
      <c r="T33" s="71">
        <f t="shared" si="1"/>
        <v>4</v>
      </c>
      <c r="U33" s="69"/>
      <c r="V33" s="80">
        <v>58</v>
      </c>
      <c r="W33" s="78">
        <v>23</v>
      </c>
      <c r="X33" s="78">
        <v>47</v>
      </c>
      <c r="Y33" s="79"/>
      <c r="Z33" s="73">
        <f t="shared" si="2"/>
        <v>70</v>
      </c>
      <c r="AA33" s="74">
        <f t="shared" si="3"/>
        <v>140</v>
      </c>
      <c r="AB33" s="69"/>
      <c r="AC33" s="78">
        <v>23</v>
      </c>
      <c r="AD33" s="75">
        <f t="shared" si="4"/>
        <v>69</v>
      </c>
    </row>
    <row r="34" spans="2:30" ht="16.5" thickBot="1" x14ac:dyDescent="0.3">
      <c r="B34" s="1">
        <v>24</v>
      </c>
      <c r="C34" s="31" t="s">
        <v>27</v>
      </c>
      <c r="D34" s="32"/>
      <c r="E34" s="105">
        <v>47721</v>
      </c>
      <c r="F34" s="81" t="s">
        <v>37</v>
      </c>
      <c r="G34" s="90" t="s">
        <v>227</v>
      </c>
      <c r="H34" s="87" t="s">
        <v>41</v>
      </c>
      <c r="I34" s="95" t="s">
        <v>136</v>
      </c>
      <c r="J34" s="84"/>
      <c r="K34" s="76"/>
      <c r="L34" s="76"/>
      <c r="M34" s="77"/>
      <c r="N34" s="68">
        <f t="shared" si="0"/>
        <v>219</v>
      </c>
      <c r="O34" s="69"/>
      <c r="P34" s="72">
        <v>15</v>
      </c>
      <c r="Q34" s="92">
        <v>21</v>
      </c>
      <c r="R34" s="70"/>
      <c r="S34" s="70"/>
      <c r="T34" s="71">
        <f t="shared" si="1"/>
        <v>15</v>
      </c>
      <c r="U34" s="69"/>
      <c r="V34" s="80">
        <v>45</v>
      </c>
      <c r="W34" s="78">
        <v>24</v>
      </c>
      <c r="X34" s="78">
        <v>47</v>
      </c>
      <c r="Y34" s="79"/>
      <c r="Z34" s="73">
        <f t="shared" si="2"/>
        <v>69</v>
      </c>
      <c r="AA34" s="74">
        <f t="shared" si="3"/>
        <v>138</v>
      </c>
      <c r="AB34" s="69"/>
      <c r="AC34" s="78">
        <v>22</v>
      </c>
      <c r="AD34" s="75">
        <f t="shared" si="4"/>
        <v>66</v>
      </c>
    </row>
    <row r="35" spans="2:30" ht="16.5" thickBot="1" x14ac:dyDescent="0.3">
      <c r="B35" s="1">
        <v>25</v>
      </c>
      <c r="C35" s="82" t="s">
        <v>187</v>
      </c>
      <c r="D35" s="81"/>
      <c r="E35" s="109">
        <v>49028</v>
      </c>
      <c r="F35" s="46" t="s">
        <v>91</v>
      </c>
      <c r="G35" s="106" t="s">
        <v>126</v>
      </c>
      <c r="H35" s="87" t="s">
        <v>41</v>
      </c>
      <c r="I35" s="95" t="s">
        <v>136</v>
      </c>
      <c r="J35" s="84"/>
      <c r="K35" s="76"/>
      <c r="L35" s="76"/>
      <c r="M35" s="77"/>
      <c r="N35" s="68">
        <f t="shared" si="0"/>
        <v>224</v>
      </c>
      <c r="O35" s="69"/>
      <c r="P35" s="72">
        <v>13</v>
      </c>
      <c r="Q35" s="92">
        <v>15</v>
      </c>
      <c r="R35" s="70"/>
      <c r="S35" s="70"/>
      <c r="T35" s="71">
        <f t="shared" si="1"/>
        <v>13</v>
      </c>
      <c r="U35" s="69"/>
      <c r="V35" s="80">
        <v>34</v>
      </c>
      <c r="W35" s="78">
        <v>26</v>
      </c>
      <c r="X35" s="78">
        <v>21</v>
      </c>
      <c r="Y35" s="79"/>
      <c r="Z35" s="73">
        <f t="shared" si="2"/>
        <v>47</v>
      </c>
      <c r="AA35" s="74">
        <f t="shared" si="3"/>
        <v>94</v>
      </c>
      <c r="AB35" s="69"/>
      <c r="AC35" s="78">
        <v>39</v>
      </c>
      <c r="AD35" s="75">
        <f t="shared" si="4"/>
        <v>117</v>
      </c>
    </row>
    <row r="36" spans="2:30" ht="16.5" thickBot="1" x14ac:dyDescent="0.3">
      <c r="B36" s="1">
        <v>26</v>
      </c>
      <c r="C36" s="31" t="s">
        <v>25</v>
      </c>
      <c r="D36" s="32"/>
      <c r="E36" s="108">
        <v>48994</v>
      </c>
      <c r="F36" s="32" t="s">
        <v>118</v>
      </c>
      <c r="G36" s="89" t="s">
        <v>79</v>
      </c>
      <c r="H36" s="86" t="s">
        <v>40</v>
      </c>
      <c r="I36" s="95" t="s">
        <v>47</v>
      </c>
      <c r="J36" s="84"/>
      <c r="K36" s="76"/>
      <c r="L36" s="76"/>
      <c r="M36" s="77"/>
      <c r="N36" s="68">
        <f t="shared" si="0"/>
        <v>227</v>
      </c>
      <c r="O36" s="69"/>
      <c r="P36" s="72">
        <v>25</v>
      </c>
      <c r="Q36" s="92">
        <v>54</v>
      </c>
      <c r="R36" s="70"/>
      <c r="S36" s="70"/>
      <c r="T36" s="71">
        <f t="shared" si="1"/>
        <v>25</v>
      </c>
      <c r="U36" s="69"/>
      <c r="V36" s="80">
        <v>18</v>
      </c>
      <c r="W36" s="78">
        <v>55</v>
      </c>
      <c r="X36" s="78">
        <v>47</v>
      </c>
      <c r="Y36" s="79"/>
      <c r="Z36" s="73">
        <f t="shared" si="2"/>
        <v>65</v>
      </c>
      <c r="AA36" s="74">
        <f t="shared" si="3"/>
        <v>130</v>
      </c>
      <c r="AB36" s="69"/>
      <c r="AC36" s="78">
        <v>24</v>
      </c>
      <c r="AD36" s="75">
        <f t="shared" si="4"/>
        <v>72</v>
      </c>
    </row>
    <row r="37" spans="2:30" ht="16.5" thickBot="1" x14ac:dyDescent="0.3">
      <c r="B37" s="1">
        <v>27</v>
      </c>
      <c r="C37" s="31" t="s">
        <v>25</v>
      </c>
      <c r="D37" s="32"/>
      <c r="E37" s="108">
        <v>47801</v>
      </c>
      <c r="F37" s="32" t="s">
        <v>80</v>
      </c>
      <c r="G37" s="89" t="s">
        <v>59</v>
      </c>
      <c r="H37" s="86" t="s">
        <v>40</v>
      </c>
      <c r="I37" s="95" t="s">
        <v>47</v>
      </c>
      <c r="J37" s="84"/>
      <c r="K37" s="76"/>
      <c r="L37" s="76"/>
      <c r="M37" s="77"/>
      <c r="N37" s="68">
        <f t="shared" si="0"/>
        <v>235</v>
      </c>
      <c r="O37" s="69"/>
      <c r="P37" s="72">
        <v>25</v>
      </c>
      <c r="Q37" s="92">
        <v>54</v>
      </c>
      <c r="R37" s="70"/>
      <c r="S37" s="70"/>
      <c r="T37" s="71">
        <f t="shared" si="1"/>
        <v>25</v>
      </c>
      <c r="U37" s="69"/>
      <c r="V37" s="80">
        <v>31</v>
      </c>
      <c r="W37" s="78">
        <v>55</v>
      </c>
      <c r="X37" s="78">
        <v>47</v>
      </c>
      <c r="Y37" s="79"/>
      <c r="Z37" s="73">
        <f t="shared" si="2"/>
        <v>78</v>
      </c>
      <c r="AA37" s="74">
        <f t="shared" si="3"/>
        <v>156</v>
      </c>
      <c r="AB37" s="69"/>
      <c r="AC37" s="78">
        <v>18</v>
      </c>
      <c r="AD37" s="75">
        <f t="shared" si="4"/>
        <v>54</v>
      </c>
    </row>
    <row r="38" spans="2:30" ht="16.5" thickBot="1" x14ac:dyDescent="0.3">
      <c r="B38" s="1">
        <v>28</v>
      </c>
      <c r="C38" s="31" t="s">
        <v>19</v>
      </c>
      <c r="D38" s="32"/>
      <c r="E38" s="105">
        <v>45103</v>
      </c>
      <c r="F38" s="32" t="s">
        <v>145</v>
      </c>
      <c r="G38" s="89" t="s">
        <v>146</v>
      </c>
      <c r="H38" s="86" t="s">
        <v>40</v>
      </c>
      <c r="I38" s="95" t="s">
        <v>47</v>
      </c>
      <c r="J38" s="84"/>
      <c r="K38" s="76"/>
      <c r="L38" s="76"/>
      <c r="M38" s="77"/>
      <c r="N38" s="68">
        <f t="shared" si="0"/>
        <v>235</v>
      </c>
      <c r="O38" s="69"/>
      <c r="P38" s="72">
        <v>10</v>
      </c>
      <c r="Q38" s="92">
        <v>19</v>
      </c>
      <c r="R38" s="70"/>
      <c r="S38" s="70"/>
      <c r="T38" s="71">
        <f t="shared" si="1"/>
        <v>10</v>
      </c>
      <c r="U38" s="69"/>
      <c r="V38" s="80">
        <v>26</v>
      </c>
      <c r="W38" s="78">
        <v>31</v>
      </c>
      <c r="X38" s="78">
        <v>47</v>
      </c>
      <c r="Y38" s="79"/>
      <c r="Z38" s="73">
        <f t="shared" si="2"/>
        <v>57</v>
      </c>
      <c r="AA38" s="74">
        <f t="shared" si="3"/>
        <v>114</v>
      </c>
      <c r="AB38" s="69"/>
      <c r="AC38" s="78">
        <v>37</v>
      </c>
      <c r="AD38" s="75">
        <f t="shared" si="4"/>
        <v>111</v>
      </c>
    </row>
    <row r="39" spans="2:30" ht="16.5" thickBot="1" x14ac:dyDescent="0.3">
      <c r="B39" s="1">
        <v>29</v>
      </c>
      <c r="C39" s="31" t="s">
        <v>139</v>
      </c>
      <c r="D39" s="32"/>
      <c r="E39" s="105">
        <v>47611</v>
      </c>
      <c r="F39" s="81" t="s">
        <v>165</v>
      </c>
      <c r="G39" s="90" t="s">
        <v>31</v>
      </c>
      <c r="H39" s="87" t="s">
        <v>40</v>
      </c>
      <c r="I39" s="95" t="s">
        <v>47</v>
      </c>
      <c r="J39" s="84"/>
      <c r="K39" s="76"/>
      <c r="L39" s="76"/>
      <c r="M39" s="77"/>
      <c r="N39" s="68">
        <f t="shared" si="0"/>
        <v>235</v>
      </c>
      <c r="O39" s="69"/>
      <c r="P39" s="72">
        <v>25</v>
      </c>
      <c r="Q39" s="92">
        <v>54</v>
      </c>
      <c r="R39" s="70"/>
      <c r="S39" s="70"/>
      <c r="T39" s="71">
        <f t="shared" si="1"/>
        <v>25</v>
      </c>
      <c r="U39" s="69"/>
      <c r="V39" s="80">
        <v>25</v>
      </c>
      <c r="W39" s="78">
        <v>55</v>
      </c>
      <c r="X39" s="78">
        <v>23</v>
      </c>
      <c r="Y39" s="79"/>
      <c r="Z39" s="73">
        <f t="shared" si="2"/>
        <v>48</v>
      </c>
      <c r="AA39" s="74">
        <f t="shared" si="3"/>
        <v>96</v>
      </c>
      <c r="AB39" s="69"/>
      <c r="AC39" s="78">
        <v>38</v>
      </c>
      <c r="AD39" s="75">
        <f t="shared" si="4"/>
        <v>114</v>
      </c>
    </row>
    <row r="40" spans="2:30" ht="16.5" thickBot="1" x14ac:dyDescent="0.3">
      <c r="B40" s="1">
        <v>30</v>
      </c>
      <c r="C40" s="31" t="s">
        <v>19</v>
      </c>
      <c r="D40" s="32"/>
      <c r="E40" s="108">
        <v>46801</v>
      </c>
      <c r="F40" s="81" t="s">
        <v>45</v>
      </c>
      <c r="G40" s="90" t="s">
        <v>85</v>
      </c>
      <c r="H40" s="87" t="s">
        <v>40</v>
      </c>
      <c r="I40" s="95" t="s">
        <v>47</v>
      </c>
      <c r="J40" s="84"/>
      <c r="K40" s="76"/>
      <c r="L40" s="76"/>
      <c r="M40" s="77"/>
      <c r="N40" s="68">
        <f t="shared" si="0"/>
        <v>236</v>
      </c>
      <c r="O40" s="69"/>
      <c r="P40" s="72">
        <v>25</v>
      </c>
      <c r="Q40" s="92">
        <v>24</v>
      </c>
      <c r="R40" s="70"/>
      <c r="S40" s="70"/>
      <c r="T40" s="71">
        <f t="shared" si="1"/>
        <v>24</v>
      </c>
      <c r="U40" s="69"/>
      <c r="V40" s="80">
        <v>32</v>
      </c>
      <c r="W40" s="78">
        <v>55</v>
      </c>
      <c r="X40" s="78">
        <v>20</v>
      </c>
      <c r="Y40" s="79"/>
      <c r="Z40" s="73">
        <f t="shared" si="2"/>
        <v>52</v>
      </c>
      <c r="AA40" s="74">
        <f t="shared" si="3"/>
        <v>104</v>
      </c>
      <c r="AB40" s="69"/>
      <c r="AC40" s="78">
        <v>36</v>
      </c>
      <c r="AD40" s="75">
        <f t="shared" si="4"/>
        <v>108</v>
      </c>
    </row>
    <row r="41" spans="2:30" ht="16.5" thickBot="1" x14ac:dyDescent="0.3">
      <c r="B41" s="1">
        <v>31</v>
      </c>
      <c r="C41" s="82" t="s">
        <v>22</v>
      </c>
      <c r="D41" s="81"/>
      <c r="E41" s="108">
        <v>48904</v>
      </c>
      <c r="F41" s="32" t="s">
        <v>84</v>
      </c>
      <c r="G41" s="89" t="s">
        <v>11</v>
      </c>
      <c r="H41" s="87" t="s">
        <v>40</v>
      </c>
      <c r="I41" s="95" t="s">
        <v>47</v>
      </c>
      <c r="J41" s="84"/>
      <c r="K41" s="76"/>
      <c r="L41" s="76"/>
      <c r="M41" s="77"/>
      <c r="N41" s="68">
        <f t="shared" si="0"/>
        <v>241</v>
      </c>
      <c r="O41" s="69"/>
      <c r="P41" s="72">
        <v>25</v>
      </c>
      <c r="Q41" s="92">
        <v>18</v>
      </c>
      <c r="R41" s="70"/>
      <c r="S41" s="70"/>
      <c r="T41" s="71">
        <f t="shared" si="1"/>
        <v>18</v>
      </c>
      <c r="U41" s="69"/>
      <c r="V41" s="80">
        <v>58</v>
      </c>
      <c r="W41" s="78">
        <v>27</v>
      </c>
      <c r="X41" s="78">
        <v>47</v>
      </c>
      <c r="Y41" s="79"/>
      <c r="Z41" s="73">
        <f t="shared" si="2"/>
        <v>74</v>
      </c>
      <c r="AA41" s="74">
        <f t="shared" si="3"/>
        <v>148</v>
      </c>
      <c r="AB41" s="69"/>
      <c r="AC41" s="78">
        <v>25</v>
      </c>
      <c r="AD41" s="75">
        <f t="shared" si="4"/>
        <v>75</v>
      </c>
    </row>
    <row r="42" spans="2:30" ht="16.5" thickBot="1" x14ac:dyDescent="0.3">
      <c r="B42" s="1">
        <v>32</v>
      </c>
      <c r="C42" s="31" t="s">
        <v>27</v>
      </c>
      <c r="D42" s="32"/>
      <c r="E42" s="105">
        <v>4830</v>
      </c>
      <c r="F42" s="81" t="s">
        <v>28</v>
      </c>
      <c r="G42" s="90" t="s">
        <v>160</v>
      </c>
      <c r="H42" s="87" t="s">
        <v>41</v>
      </c>
      <c r="I42" s="95" t="s">
        <v>136</v>
      </c>
      <c r="J42" s="84"/>
      <c r="K42" s="76"/>
      <c r="L42" s="76"/>
      <c r="M42" s="77"/>
      <c r="N42" s="68">
        <f t="shared" si="0"/>
        <v>248</v>
      </c>
      <c r="O42" s="69"/>
      <c r="P42" s="72">
        <v>25</v>
      </c>
      <c r="Q42" s="92">
        <v>20</v>
      </c>
      <c r="R42" s="70"/>
      <c r="S42" s="70"/>
      <c r="T42" s="71">
        <f t="shared" si="1"/>
        <v>20</v>
      </c>
      <c r="U42" s="69"/>
      <c r="V42" s="80">
        <v>58</v>
      </c>
      <c r="W42" s="78">
        <v>25</v>
      </c>
      <c r="X42" s="78">
        <v>47</v>
      </c>
      <c r="Y42" s="79"/>
      <c r="Z42" s="73">
        <f t="shared" si="2"/>
        <v>72</v>
      </c>
      <c r="AA42" s="74">
        <f t="shared" si="3"/>
        <v>144</v>
      </c>
      <c r="AB42" s="69"/>
      <c r="AC42" s="78">
        <v>28</v>
      </c>
      <c r="AD42" s="75">
        <f t="shared" si="4"/>
        <v>84</v>
      </c>
    </row>
    <row r="43" spans="2:30" ht="16.5" thickBot="1" x14ac:dyDescent="0.3">
      <c r="B43" s="1">
        <v>33</v>
      </c>
      <c r="C43" s="31" t="s">
        <v>4</v>
      </c>
      <c r="D43" s="32"/>
      <c r="E43" s="108">
        <v>48668</v>
      </c>
      <c r="F43" s="32" t="s">
        <v>82</v>
      </c>
      <c r="G43" s="89" t="s">
        <v>83</v>
      </c>
      <c r="H43" s="86" t="s">
        <v>40</v>
      </c>
      <c r="I43" s="95" t="s">
        <v>47</v>
      </c>
      <c r="J43" s="84"/>
      <c r="K43" s="76"/>
      <c r="L43" s="76"/>
      <c r="M43" s="77"/>
      <c r="N43" s="68">
        <f t="shared" ref="N43:N74" si="5">T43+AA43+AD43</f>
        <v>251</v>
      </c>
      <c r="O43" s="69"/>
      <c r="P43" s="72">
        <v>25</v>
      </c>
      <c r="Q43" s="92">
        <v>14</v>
      </c>
      <c r="R43" s="70"/>
      <c r="S43" s="70"/>
      <c r="T43" s="71">
        <f t="shared" ref="T43:T74" si="6">SMALL((P43:S43),1)</f>
        <v>14</v>
      </c>
      <c r="U43" s="69"/>
      <c r="V43" s="80">
        <v>58</v>
      </c>
      <c r="W43" s="78">
        <v>55</v>
      </c>
      <c r="X43" s="78">
        <v>14</v>
      </c>
      <c r="Y43" s="79"/>
      <c r="Z43" s="73">
        <f t="shared" ref="Z43:Z74" si="7">SMALL((V43:Y43),1)+SMALL((V43:Y43),2)</f>
        <v>69</v>
      </c>
      <c r="AA43" s="74">
        <f t="shared" ref="AA43:AA74" si="8">Z43*2</f>
        <v>138</v>
      </c>
      <c r="AB43" s="69"/>
      <c r="AC43" s="78">
        <v>33</v>
      </c>
      <c r="AD43" s="75">
        <f t="shared" ref="AD43:AD74" si="9">AC43*3</f>
        <v>99</v>
      </c>
    </row>
    <row r="44" spans="2:30" ht="16.5" thickBot="1" x14ac:dyDescent="0.3">
      <c r="B44" s="1">
        <v>34</v>
      </c>
      <c r="C44" s="31" t="s">
        <v>314</v>
      </c>
      <c r="D44" s="32"/>
      <c r="E44" s="108">
        <v>48674</v>
      </c>
      <c r="F44" s="32" t="s">
        <v>24</v>
      </c>
      <c r="G44" s="89" t="s">
        <v>6</v>
      </c>
      <c r="H44" s="86" t="s">
        <v>40</v>
      </c>
      <c r="I44" s="95" t="s">
        <v>47</v>
      </c>
      <c r="J44" s="84"/>
      <c r="K44" s="76"/>
      <c r="L44" s="76"/>
      <c r="M44" s="77"/>
      <c r="N44" s="68">
        <f t="shared" si="5"/>
        <v>253</v>
      </c>
      <c r="O44" s="69"/>
      <c r="P44" s="72">
        <v>25</v>
      </c>
      <c r="Q44" s="92">
        <v>54</v>
      </c>
      <c r="R44" s="70"/>
      <c r="S44" s="70"/>
      <c r="T44" s="71">
        <f t="shared" si="6"/>
        <v>25</v>
      </c>
      <c r="U44" s="69"/>
      <c r="V44" s="80">
        <v>10</v>
      </c>
      <c r="W44" s="78">
        <v>9</v>
      </c>
      <c r="X44" s="78">
        <v>9</v>
      </c>
      <c r="Y44" s="79"/>
      <c r="Z44" s="73">
        <f t="shared" si="7"/>
        <v>18</v>
      </c>
      <c r="AA44" s="74">
        <f t="shared" si="8"/>
        <v>36</v>
      </c>
      <c r="AB44" s="69"/>
      <c r="AC44" s="78">
        <v>64</v>
      </c>
      <c r="AD44" s="75">
        <f t="shared" si="9"/>
        <v>192</v>
      </c>
    </row>
    <row r="45" spans="2:30" ht="16.5" thickBot="1" x14ac:dyDescent="0.3">
      <c r="B45" s="1">
        <v>35</v>
      </c>
      <c r="C45" s="82" t="s">
        <v>162</v>
      </c>
      <c r="D45" s="81"/>
      <c r="E45" s="105">
        <v>48583</v>
      </c>
      <c r="F45" s="81" t="s">
        <v>169</v>
      </c>
      <c r="G45" s="90" t="s">
        <v>168</v>
      </c>
      <c r="H45" s="87" t="s">
        <v>41</v>
      </c>
      <c r="I45" s="95" t="s">
        <v>136</v>
      </c>
      <c r="J45" s="84"/>
      <c r="K45" s="76"/>
      <c r="L45" s="76"/>
      <c r="M45" s="77"/>
      <c r="N45" s="68">
        <f t="shared" si="5"/>
        <v>254</v>
      </c>
      <c r="O45" s="69"/>
      <c r="P45" s="72">
        <v>25</v>
      </c>
      <c r="Q45" s="92">
        <v>10</v>
      </c>
      <c r="R45" s="70"/>
      <c r="S45" s="70"/>
      <c r="T45" s="71">
        <f t="shared" si="6"/>
        <v>10</v>
      </c>
      <c r="U45" s="69"/>
      <c r="V45" s="80">
        <v>27</v>
      </c>
      <c r="W45" s="78">
        <v>55</v>
      </c>
      <c r="X45" s="78">
        <v>47</v>
      </c>
      <c r="Y45" s="79"/>
      <c r="Z45" s="73">
        <f t="shared" si="7"/>
        <v>74</v>
      </c>
      <c r="AA45" s="74">
        <f t="shared" si="8"/>
        <v>148</v>
      </c>
      <c r="AB45" s="69"/>
      <c r="AC45" s="78">
        <v>32</v>
      </c>
      <c r="AD45" s="75">
        <f t="shared" si="9"/>
        <v>96</v>
      </c>
    </row>
    <row r="46" spans="2:30" ht="16.5" thickBot="1" x14ac:dyDescent="0.3">
      <c r="B46" s="1">
        <v>36</v>
      </c>
      <c r="C46" s="31" t="s">
        <v>313</v>
      </c>
      <c r="D46" s="32"/>
      <c r="E46" s="105">
        <v>48365</v>
      </c>
      <c r="F46" s="81" t="s">
        <v>81</v>
      </c>
      <c r="G46" s="90" t="s">
        <v>124</v>
      </c>
      <c r="H46" s="87" t="s">
        <v>40</v>
      </c>
      <c r="I46" s="95" t="s">
        <v>47</v>
      </c>
      <c r="J46" s="84"/>
      <c r="K46" s="76"/>
      <c r="L46" s="76"/>
      <c r="M46" s="77"/>
      <c r="N46" s="68">
        <f t="shared" si="5"/>
        <v>256</v>
      </c>
      <c r="O46" s="69"/>
      <c r="P46" s="72">
        <v>25</v>
      </c>
      <c r="Q46" s="92">
        <v>54</v>
      </c>
      <c r="R46" s="70"/>
      <c r="S46" s="70"/>
      <c r="T46" s="71">
        <f t="shared" si="6"/>
        <v>25</v>
      </c>
      <c r="U46" s="69"/>
      <c r="V46" s="80">
        <v>58</v>
      </c>
      <c r="W46" s="78">
        <v>55</v>
      </c>
      <c r="X46" s="78">
        <v>47</v>
      </c>
      <c r="Y46" s="79"/>
      <c r="Z46" s="73">
        <f t="shared" si="7"/>
        <v>102</v>
      </c>
      <c r="AA46" s="74">
        <f t="shared" si="8"/>
        <v>204</v>
      </c>
      <c r="AB46" s="69"/>
      <c r="AC46" s="78">
        <v>9</v>
      </c>
      <c r="AD46" s="75">
        <f t="shared" si="9"/>
        <v>27</v>
      </c>
    </row>
    <row r="47" spans="2:30" ht="16.5" thickBot="1" x14ac:dyDescent="0.3">
      <c r="B47" s="1">
        <v>37</v>
      </c>
      <c r="C47" s="31" t="s">
        <v>25</v>
      </c>
      <c r="D47" s="32"/>
      <c r="E47" s="108">
        <v>48993</v>
      </c>
      <c r="F47" s="32" t="s">
        <v>26</v>
      </c>
      <c r="G47" s="89" t="s">
        <v>193</v>
      </c>
      <c r="H47" s="86" t="s">
        <v>40</v>
      </c>
      <c r="I47" s="95" t="s">
        <v>136</v>
      </c>
      <c r="J47" s="84"/>
      <c r="K47" s="76"/>
      <c r="L47" s="76"/>
      <c r="M47" s="77"/>
      <c r="N47" s="68">
        <f t="shared" si="5"/>
        <v>271</v>
      </c>
      <c r="O47" s="69"/>
      <c r="P47" s="72">
        <v>25</v>
      </c>
      <c r="Q47" s="92">
        <v>16</v>
      </c>
      <c r="R47" s="70"/>
      <c r="S47" s="70"/>
      <c r="T47" s="71">
        <f t="shared" si="6"/>
        <v>16</v>
      </c>
      <c r="U47" s="69"/>
      <c r="V47" s="80">
        <v>28</v>
      </c>
      <c r="W47" s="78">
        <v>55</v>
      </c>
      <c r="X47" s="78">
        <v>47</v>
      </c>
      <c r="Y47" s="79"/>
      <c r="Z47" s="73">
        <f t="shared" si="7"/>
        <v>75</v>
      </c>
      <c r="AA47" s="74">
        <f t="shared" si="8"/>
        <v>150</v>
      </c>
      <c r="AB47" s="69"/>
      <c r="AC47" s="78">
        <v>35</v>
      </c>
      <c r="AD47" s="75">
        <f t="shared" si="9"/>
        <v>105</v>
      </c>
    </row>
    <row r="48" spans="2:30" ht="16.5" thickBot="1" x14ac:dyDescent="0.3">
      <c r="B48" s="1">
        <v>38</v>
      </c>
      <c r="C48" s="31" t="s">
        <v>19</v>
      </c>
      <c r="D48" s="32"/>
      <c r="E48" s="105">
        <v>41835</v>
      </c>
      <c r="F48" s="81" t="s">
        <v>121</v>
      </c>
      <c r="G48" s="90" t="s">
        <v>85</v>
      </c>
      <c r="H48" s="87" t="s">
        <v>40</v>
      </c>
      <c r="I48" s="95" t="s">
        <v>47</v>
      </c>
      <c r="J48" s="84"/>
      <c r="K48" s="76"/>
      <c r="L48" s="76"/>
      <c r="M48" s="77"/>
      <c r="N48" s="68">
        <f t="shared" si="5"/>
        <v>283</v>
      </c>
      <c r="O48" s="69"/>
      <c r="P48" s="72">
        <v>16</v>
      </c>
      <c r="Q48" s="92">
        <v>54</v>
      </c>
      <c r="R48" s="70"/>
      <c r="S48" s="70"/>
      <c r="T48" s="71">
        <f t="shared" si="6"/>
        <v>16</v>
      </c>
      <c r="U48" s="69"/>
      <c r="V48" s="80">
        <v>50</v>
      </c>
      <c r="W48" s="78">
        <v>38</v>
      </c>
      <c r="X48" s="78">
        <v>25</v>
      </c>
      <c r="Y48" s="79"/>
      <c r="Z48" s="73">
        <f t="shared" si="7"/>
        <v>63</v>
      </c>
      <c r="AA48" s="74">
        <f t="shared" si="8"/>
        <v>126</v>
      </c>
      <c r="AB48" s="69"/>
      <c r="AC48" s="78">
        <v>47</v>
      </c>
      <c r="AD48" s="75">
        <f t="shared" si="9"/>
        <v>141</v>
      </c>
    </row>
    <row r="49" spans="2:30" ht="16.5" thickBot="1" x14ac:dyDescent="0.3">
      <c r="B49" s="1">
        <v>39</v>
      </c>
      <c r="C49" s="31" t="s">
        <v>19</v>
      </c>
      <c r="D49" s="32"/>
      <c r="E49" s="105">
        <v>48663</v>
      </c>
      <c r="F49" s="81" t="s">
        <v>56</v>
      </c>
      <c r="G49" s="90" t="s">
        <v>192</v>
      </c>
      <c r="H49" s="87" t="s">
        <v>40</v>
      </c>
      <c r="I49" s="95" t="s">
        <v>136</v>
      </c>
      <c r="J49" s="84"/>
      <c r="K49" s="76"/>
      <c r="L49" s="76"/>
      <c r="M49" s="77"/>
      <c r="N49" s="68">
        <f t="shared" si="5"/>
        <v>287</v>
      </c>
      <c r="O49" s="69"/>
      <c r="P49" s="72">
        <v>25</v>
      </c>
      <c r="Q49" s="92">
        <v>31</v>
      </c>
      <c r="R49" s="70"/>
      <c r="S49" s="70"/>
      <c r="T49" s="71">
        <f t="shared" si="6"/>
        <v>25</v>
      </c>
      <c r="U49" s="69"/>
      <c r="V49" s="80">
        <v>58</v>
      </c>
      <c r="W49" s="78">
        <v>41</v>
      </c>
      <c r="X49" s="78">
        <v>30</v>
      </c>
      <c r="Y49" s="79"/>
      <c r="Z49" s="73">
        <f t="shared" si="7"/>
        <v>71</v>
      </c>
      <c r="AA49" s="74">
        <f t="shared" si="8"/>
        <v>142</v>
      </c>
      <c r="AB49" s="69"/>
      <c r="AC49" s="78">
        <v>40</v>
      </c>
      <c r="AD49" s="75">
        <f t="shared" si="9"/>
        <v>120</v>
      </c>
    </row>
    <row r="50" spans="2:30" ht="16.5" thickBot="1" x14ac:dyDescent="0.3">
      <c r="B50" s="1">
        <v>40</v>
      </c>
      <c r="C50" s="31" t="s">
        <v>27</v>
      </c>
      <c r="D50" s="32"/>
      <c r="E50" s="105">
        <v>48139</v>
      </c>
      <c r="F50" s="81" t="s">
        <v>204</v>
      </c>
      <c r="G50" s="90" t="s">
        <v>254</v>
      </c>
      <c r="H50" s="87" t="s">
        <v>40</v>
      </c>
      <c r="I50" s="95" t="s">
        <v>136</v>
      </c>
      <c r="J50" s="84"/>
      <c r="K50" s="76"/>
      <c r="L50" s="76"/>
      <c r="M50" s="77"/>
      <c r="N50" s="68">
        <f t="shared" si="5"/>
        <v>310</v>
      </c>
      <c r="O50" s="69"/>
      <c r="P50" s="72">
        <v>25</v>
      </c>
      <c r="Q50" s="92">
        <v>54</v>
      </c>
      <c r="R50" s="70"/>
      <c r="S50" s="70"/>
      <c r="T50" s="71">
        <f t="shared" si="6"/>
        <v>25</v>
      </c>
      <c r="U50" s="69"/>
      <c r="V50" s="80">
        <v>58</v>
      </c>
      <c r="W50" s="78">
        <v>55</v>
      </c>
      <c r="X50" s="78">
        <v>47</v>
      </c>
      <c r="Y50" s="79"/>
      <c r="Z50" s="73">
        <f t="shared" si="7"/>
        <v>102</v>
      </c>
      <c r="AA50" s="74">
        <f t="shared" si="8"/>
        <v>204</v>
      </c>
      <c r="AB50" s="69"/>
      <c r="AC50" s="78">
        <v>27</v>
      </c>
      <c r="AD50" s="75">
        <f t="shared" si="9"/>
        <v>81</v>
      </c>
    </row>
    <row r="51" spans="2:30" ht="16.5" thickBot="1" x14ac:dyDescent="0.3">
      <c r="B51" s="1">
        <v>41</v>
      </c>
      <c r="C51" s="31" t="s">
        <v>19</v>
      </c>
      <c r="D51" s="32"/>
      <c r="E51" s="108">
        <v>43147</v>
      </c>
      <c r="F51" s="81" t="s">
        <v>18</v>
      </c>
      <c r="G51" s="90" t="s">
        <v>9</v>
      </c>
      <c r="H51" s="87" t="s">
        <v>40</v>
      </c>
      <c r="I51" s="95" t="s">
        <v>47</v>
      </c>
      <c r="J51" s="84"/>
      <c r="K51" s="76"/>
      <c r="L51" s="76"/>
      <c r="M51" s="77"/>
      <c r="N51" s="68">
        <f t="shared" si="5"/>
        <v>311</v>
      </c>
      <c r="O51" s="69"/>
      <c r="P51" s="72">
        <v>25</v>
      </c>
      <c r="Q51" s="92">
        <v>9</v>
      </c>
      <c r="R51" s="70"/>
      <c r="S51" s="70"/>
      <c r="T51" s="71">
        <f t="shared" si="6"/>
        <v>9</v>
      </c>
      <c r="U51" s="69"/>
      <c r="V51" s="80">
        <v>8</v>
      </c>
      <c r="W51" s="78">
        <v>55</v>
      </c>
      <c r="X51" s="78">
        <v>47</v>
      </c>
      <c r="Y51" s="79"/>
      <c r="Z51" s="73">
        <f t="shared" si="7"/>
        <v>55</v>
      </c>
      <c r="AA51" s="74">
        <f t="shared" si="8"/>
        <v>110</v>
      </c>
      <c r="AB51" s="69"/>
      <c r="AC51" s="78">
        <v>64</v>
      </c>
      <c r="AD51" s="75">
        <f t="shared" si="9"/>
        <v>192</v>
      </c>
    </row>
    <row r="52" spans="2:30" ht="16.5" thickBot="1" x14ac:dyDescent="0.3">
      <c r="B52" s="1">
        <v>42</v>
      </c>
      <c r="C52" s="31" t="s">
        <v>180</v>
      </c>
      <c r="D52" s="32"/>
      <c r="E52" s="108">
        <v>44645</v>
      </c>
      <c r="F52" s="81" t="s">
        <v>29</v>
      </c>
      <c r="G52" s="90" t="s">
        <v>181</v>
      </c>
      <c r="H52" s="87" t="s">
        <v>41</v>
      </c>
      <c r="I52" s="95" t="s">
        <v>47</v>
      </c>
      <c r="J52" s="84"/>
      <c r="K52" s="76"/>
      <c r="L52" s="76"/>
      <c r="M52" s="77"/>
      <c r="N52" s="68">
        <f t="shared" si="5"/>
        <v>312</v>
      </c>
      <c r="O52" s="69"/>
      <c r="P52" s="72">
        <v>25</v>
      </c>
      <c r="Q52" s="92">
        <v>26</v>
      </c>
      <c r="R52" s="70"/>
      <c r="S52" s="70"/>
      <c r="T52" s="71">
        <f t="shared" si="6"/>
        <v>25</v>
      </c>
      <c r="U52" s="69"/>
      <c r="V52" s="80">
        <v>58</v>
      </c>
      <c r="W52" s="78">
        <v>55</v>
      </c>
      <c r="X52" s="78">
        <v>24</v>
      </c>
      <c r="Y52" s="79"/>
      <c r="Z52" s="73">
        <f t="shared" si="7"/>
        <v>79</v>
      </c>
      <c r="AA52" s="74">
        <f t="shared" si="8"/>
        <v>158</v>
      </c>
      <c r="AB52" s="69"/>
      <c r="AC52" s="78">
        <v>43</v>
      </c>
      <c r="AD52" s="75">
        <f t="shared" si="9"/>
        <v>129</v>
      </c>
    </row>
    <row r="53" spans="2:30" ht="16.5" thickBot="1" x14ac:dyDescent="0.3">
      <c r="B53" s="1">
        <v>43</v>
      </c>
      <c r="C53" s="31" t="s">
        <v>22</v>
      </c>
      <c r="D53" s="32"/>
      <c r="E53" s="108">
        <v>47839</v>
      </c>
      <c r="F53" s="32" t="s">
        <v>113</v>
      </c>
      <c r="G53" s="89" t="s">
        <v>51</v>
      </c>
      <c r="H53" s="86" t="s">
        <v>41</v>
      </c>
      <c r="I53" s="95" t="s">
        <v>47</v>
      </c>
      <c r="J53" s="84"/>
      <c r="K53" s="76"/>
      <c r="L53" s="76"/>
      <c r="M53" s="77"/>
      <c r="N53" s="68">
        <f t="shared" si="5"/>
        <v>316</v>
      </c>
      <c r="O53" s="69"/>
      <c r="P53" s="72">
        <v>25</v>
      </c>
      <c r="Q53" s="92">
        <v>25</v>
      </c>
      <c r="R53" s="70"/>
      <c r="S53" s="70"/>
      <c r="T53" s="71">
        <f t="shared" si="6"/>
        <v>25</v>
      </c>
      <c r="U53" s="69"/>
      <c r="V53" s="80">
        <v>58</v>
      </c>
      <c r="W53" s="78">
        <v>55</v>
      </c>
      <c r="X53" s="78">
        <v>47</v>
      </c>
      <c r="Y53" s="79"/>
      <c r="Z53" s="73">
        <f t="shared" si="7"/>
        <v>102</v>
      </c>
      <c r="AA53" s="74">
        <f t="shared" si="8"/>
        <v>204</v>
      </c>
      <c r="AB53" s="69"/>
      <c r="AC53" s="78">
        <v>29</v>
      </c>
      <c r="AD53" s="75">
        <f t="shared" si="9"/>
        <v>87</v>
      </c>
    </row>
    <row r="54" spans="2:30" ht="16.5" thickBot="1" x14ac:dyDescent="0.3">
      <c r="B54" s="1">
        <v>44</v>
      </c>
      <c r="C54" s="82" t="s">
        <v>278</v>
      </c>
      <c r="D54" s="81"/>
      <c r="E54" s="105">
        <v>48345</v>
      </c>
      <c r="F54" s="81" t="s">
        <v>228</v>
      </c>
      <c r="G54" s="90" t="s">
        <v>78</v>
      </c>
      <c r="H54" s="87" t="s">
        <v>40</v>
      </c>
      <c r="I54" s="95" t="s">
        <v>136</v>
      </c>
      <c r="J54" s="84"/>
      <c r="K54" s="76"/>
      <c r="L54" s="76"/>
      <c r="M54" s="77"/>
      <c r="N54" s="68">
        <f t="shared" si="5"/>
        <v>323</v>
      </c>
      <c r="O54" s="69"/>
      <c r="P54" s="72">
        <v>25</v>
      </c>
      <c r="Q54" s="92">
        <v>22</v>
      </c>
      <c r="R54" s="70"/>
      <c r="S54" s="70"/>
      <c r="T54" s="71">
        <f t="shared" si="6"/>
        <v>22</v>
      </c>
      <c r="U54" s="69"/>
      <c r="V54" s="80">
        <v>58</v>
      </c>
      <c r="W54" s="78">
        <v>42</v>
      </c>
      <c r="X54" s="78">
        <v>47</v>
      </c>
      <c r="Y54" s="79"/>
      <c r="Z54" s="73">
        <f t="shared" si="7"/>
        <v>89</v>
      </c>
      <c r="AA54" s="74">
        <f t="shared" si="8"/>
        <v>178</v>
      </c>
      <c r="AB54" s="69"/>
      <c r="AC54" s="78">
        <v>41</v>
      </c>
      <c r="AD54" s="75">
        <f t="shared" si="9"/>
        <v>123</v>
      </c>
    </row>
    <row r="55" spans="2:30" ht="16.5" thickBot="1" x14ac:dyDescent="0.3">
      <c r="B55" s="1">
        <v>45</v>
      </c>
      <c r="C55" s="31" t="s">
        <v>283</v>
      </c>
      <c r="D55" s="32"/>
      <c r="E55" s="105">
        <v>48318</v>
      </c>
      <c r="F55" s="81" t="s">
        <v>74</v>
      </c>
      <c r="G55" s="90" t="s">
        <v>201</v>
      </c>
      <c r="H55" s="87" t="s">
        <v>41</v>
      </c>
      <c r="I55" s="95" t="s">
        <v>136</v>
      </c>
      <c r="J55" s="84"/>
      <c r="K55" s="76"/>
      <c r="L55" s="76"/>
      <c r="M55" s="77"/>
      <c r="N55" s="68">
        <f t="shared" si="5"/>
        <v>329</v>
      </c>
      <c r="O55" s="69"/>
      <c r="P55" s="72">
        <v>17</v>
      </c>
      <c r="Q55" s="92">
        <v>54</v>
      </c>
      <c r="R55" s="70"/>
      <c r="S55" s="70"/>
      <c r="T55" s="71">
        <f t="shared" si="6"/>
        <v>17</v>
      </c>
      <c r="U55" s="69"/>
      <c r="V55" s="80">
        <v>48</v>
      </c>
      <c r="W55" s="78">
        <v>55</v>
      </c>
      <c r="X55" s="78">
        <v>36</v>
      </c>
      <c r="Y55" s="79"/>
      <c r="Z55" s="73">
        <f t="shared" si="7"/>
        <v>84</v>
      </c>
      <c r="AA55" s="74">
        <f t="shared" si="8"/>
        <v>168</v>
      </c>
      <c r="AB55" s="69"/>
      <c r="AC55" s="78">
        <v>48</v>
      </c>
      <c r="AD55" s="75">
        <f t="shared" si="9"/>
        <v>144</v>
      </c>
    </row>
    <row r="56" spans="2:30" ht="16.5" thickBot="1" x14ac:dyDescent="0.3">
      <c r="B56" s="1">
        <v>46</v>
      </c>
      <c r="C56" s="31" t="s">
        <v>129</v>
      </c>
      <c r="D56" s="32"/>
      <c r="E56" s="108">
        <v>48187</v>
      </c>
      <c r="F56" s="32" t="s">
        <v>127</v>
      </c>
      <c r="G56" s="89" t="s">
        <v>128</v>
      </c>
      <c r="H56" s="86" t="s">
        <v>40</v>
      </c>
      <c r="I56" s="95" t="s">
        <v>47</v>
      </c>
      <c r="J56" s="84"/>
      <c r="K56" s="76"/>
      <c r="L56" s="76"/>
      <c r="M56" s="77"/>
      <c r="N56" s="68">
        <f t="shared" si="5"/>
        <v>329</v>
      </c>
      <c r="O56" s="69"/>
      <c r="P56" s="72">
        <v>25</v>
      </c>
      <c r="Q56" s="92">
        <v>54</v>
      </c>
      <c r="R56" s="70"/>
      <c r="S56" s="70"/>
      <c r="T56" s="71">
        <f t="shared" si="6"/>
        <v>25</v>
      </c>
      <c r="U56" s="69"/>
      <c r="V56" s="80">
        <v>9</v>
      </c>
      <c r="W56" s="78">
        <v>55</v>
      </c>
      <c r="X56" s="78">
        <v>47</v>
      </c>
      <c r="Y56" s="79"/>
      <c r="Z56" s="73">
        <f t="shared" si="7"/>
        <v>56</v>
      </c>
      <c r="AA56" s="74">
        <f t="shared" si="8"/>
        <v>112</v>
      </c>
      <c r="AB56" s="69"/>
      <c r="AC56" s="78">
        <v>64</v>
      </c>
      <c r="AD56" s="75">
        <f t="shared" si="9"/>
        <v>192</v>
      </c>
    </row>
    <row r="57" spans="2:30" ht="16.5" thickBot="1" x14ac:dyDescent="0.3">
      <c r="B57" s="1">
        <v>47</v>
      </c>
      <c r="C57" s="31" t="s">
        <v>27</v>
      </c>
      <c r="D57" s="32"/>
      <c r="E57" s="108">
        <v>48304</v>
      </c>
      <c r="F57" s="32" t="s">
        <v>265</v>
      </c>
      <c r="G57" s="89" t="s">
        <v>266</v>
      </c>
      <c r="H57" s="86" t="s">
        <v>41</v>
      </c>
      <c r="I57" s="95" t="s">
        <v>136</v>
      </c>
      <c r="J57" s="84"/>
      <c r="K57" s="76"/>
      <c r="L57" s="76"/>
      <c r="M57" s="77"/>
      <c r="N57" s="68">
        <f t="shared" si="5"/>
        <v>329</v>
      </c>
      <c r="O57" s="69"/>
      <c r="P57" s="72">
        <v>25</v>
      </c>
      <c r="Q57" s="92">
        <v>54</v>
      </c>
      <c r="R57" s="70"/>
      <c r="S57" s="70"/>
      <c r="T57" s="71">
        <f t="shared" si="6"/>
        <v>25</v>
      </c>
      <c r="U57" s="69"/>
      <c r="V57" s="80">
        <v>21</v>
      </c>
      <c r="W57" s="78">
        <v>35</v>
      </c>
      <c r="X57" s="78">
        <v>41</v>
      </c>
      <c r="Y57" s="79"/>
      <c r="Z57" s="73">
        <f t="shared" si="7"/>
        <v>56</v>
      </c>
      <c r="AA57" s="74">
        <f t="shared" si="8"/>
        <v>112</v>
      </c>
      <c r="AB57" s="69"/>
      <c r="AC57" s="78">
        <v>64</v>
      </c>
      <c r="AD57" s="75">
        <f t="shared" si="9"/>
        <v>192</v>
      </c>
    </row>
    <row r="58" spans="2:30" ht="16.5" thickBot="1" x14ac:dyDescent="0.3">
      <c r="B58" s="1">
        <v>48</v>
      </c>
      <c r="C58" s="31" t="s">
        <v>48</v>
      </c>
      <c r="D58" s="32"/>
      <c r="E58" s="105">
        <v>47609</v>
      </c>
      <c r="F58" s="81" t="s">
        <v>141</v>
      </c>
      <c r="G58" s="90" t="s">
        <v>72</v>
      </c>
      <c r="H58" s="87" t="s">
        <v>41</v>
      </c>
      <c r="I58" s="95" t="s">
        <v>47</v>
      </c>
      <c r="J58" s="84"/>
      <c r="K58" s="76"/>
      <c r="L58" s="76"/>
      <c r="M58" s="77"/>
      <c r="N58" s="68">
        <f t="shared" si="5"/>
        <v>331</v>
      </c>
      <c r="O58" s="69"/>
      <c r="P58" s="72">
        <v>25</v>
      </c>
      <c r="Q58" s="92">
        <v>54</v>
      </c>
      <c r="R58" s="70"/>
      <c r="S58" s="70"/>
      <c r="T58" s="71">
        <f t="shared" si="6"/>
        <v>25</v>
      </c>
      <c r="U58" s="69"/>
      <c r="V58" s="80">
        <v>58</v>
      </c>
      <c r="W58" s="78">
        <v>55</v>
      </c>
      <c r="X58" s="78">
        <v>47</v>
      </c>
      <c r="Y58" s="79"/>
      <c r="Z58" s="73">
        <f t="shared" si="7"/>
        <v>102</v>
      </c>
      <c r="AA58" s="74">
        <f t="shared" si="8"/>
        <v>204</v>
      </c>
      <c r="AB58" s="69"/>
      <c r="AC58" s="78">
        <v>34</v>
      </c>
      <c r="AD58" s="75">
        <f t="shared" si="9"/>
        <v>102</v>
      </c>
    </row>
    <row r="59" spans="2:30" ht="16.5" thickBot="1" x14ac:dyDescent="0.3">
      <c r="B59" s="1">
        <v>49</v>
      </c>
      <c r="C59" s="31" t="s">
        <v>25</v>
      </c>
      <c r="D59" s="32"/>
      <c r="E59" s="109">
        <v>47352</v>
      </c>
      <c r="F59" s="46" t="s">
        <v>205</v>
      </c>
      <c r="G59" s="106" t="s">
        <v>206</v>
      </c>
      <c r="H59" s="87" t="s">
        <v>41</v>
      </c>
      <c r="I59" s="95" t="s">
        <v>136</v>
      </c>
      <c r="J59" s="84"/>
      <c r="K59" s="76"/>
      <c r="L59" s="76"/>
      <c r="M59" s="77"/>
      <c r="N59" s="68">
        <f t="shared" si="5"/>
        <v>337</v>
      </c>
      <c r="O59" s="69"/>
      <c r="P59" s="72">
        <v>25</v>
      </c>
      <c r="Q59" s="92">
        <v>54</v>
      </c>
      <c r="R59" s="70"/>
      <c r="S59" s="70"/>
      <c r="T59" s="71">
        <f t="shared" si="6"/>
        <v>25</v>
      </c>
      <c r="U59" s="69"/>
      <c r="V59" s="80">
        <v>43</v>
      </c>
      <c r="W59" s="78">
        <v>55</v>
      </c>
      <c r="X59" s="78">
        <v>47</v>
      </c>
      <c r="Y59" s="79"/>
      <c r="Z59" s="73">
        <f t="shared" si="7"/>
        <v>90</v>
      </c>
      <c r="AA59" s="74">
        <f t="shared" si="8"/>
        <v>180</v>
      </c>
      <c r="AB59" s="69"/>
      <c r="AC59" s="78">
        <v>44</v>
      </c>
      <c r="AD59" s="75">
        <f t="shared" si="9"/>
        <v>132</v>
      </c>
    </row>
    <row r="60" spans="2:30" ht="16.5" thickBot="1" x14ac:dyDescent="0.3">
      <c r="B60" s="1">
        <v>50</v>
      </c>
      <c r="C60" s="31" t="s">
        <v>25</v>
      </c>
      <c r="D60" s="32"/>
      <c r="E60" s="108">
        <v>47760</v>
      </c>
      <c r="F60" s="81" t="s">
        <v>127</v>
      </c>
      <c r="G60" s="90" t="s">
        <v>14</v>
      </c>
      <c r="H60" s="87" t="s">
        <v>40</v>
      </c>
      <c r="I60" s="95" t="s">
        <v>47</v>
      </c>
      <c r="J60" s="84"/>
      <c r="K60" s="76"/>
      <c r="L60" s="76"/>
      <c r="M60" s="77"/>
      <c r="N60" s="68">
        <f t="shared" si="5"/>
        <v>339</v>
      </c>
      <c r="O60" s="69"/>
      <c r="P60" s="72">
        <v>25</v>
      </c>
      <c r="Q60" s="92">
        <v>54</v>
      </c>
      <c r="R60" s="70"/>
      <c r="S60" s="70"/>
      <c r="T60" s="71">
        <f t="shared" si="6"/>
        <v>25</v>
      </c>
      <c r="U60" s="69"/>
      <c r="V60" s="80">
        <v>14</v>
      </c>
      <c r="W60" s="78">
        <v>55</v>
      </c>
      <c r="X60" s="78">
        <v>47</v>
      </c>
      <c r="Y60" s="79"/>
      <c r="Z60" s="73">
        <f t="shared" si="7"/>
        <v>61</v>
      </c>
      <c r="AA60" s="74">
        <f t="shared" si="8"/>
        <v>122</v>
      </c>
      <c r="AB60" s="69"/>
      <c r="AC60" s="78">
        <v>64</v>
      </c>
      <c r="AD60" s="75">
        <f t="shared" si="9"/>
        <v>192</v>
      </c>
    </row>
    <row r="61" spans="2:30" ht="16.5" thickBot="1" x14ac:dyDescent="0.3">
      <c r="B61" s="1">
        <v>51</v>
      </c>
      <c r="C61" s="31" t="s">
        <v>77</v>
      </c>
      <c r="D61" s="32"/>
      <c r="E61" s="105">
        <v>46049</v>
      </c>
      <c r="F61" s="81" t="s">
        <v>218</v>
      </c>
      <c r="G61" s="90" t="s">
        <v>149</v>
      </c>
      <c r="H61" s="87" t="s">
        <v>40</v>
      </c>
      <c r="I61" s="95" t="s">
        <v>47</v>
      </c>
      <c r="J61" s="84"/>
      <c r="K61" s="76"/>
      <c r="L61" s="76"/>
      <c r="M61" s="77"/>
      <c r="N61" s="68">
        <f t="shared" si="5"/>
        <v>339</v>
      </c>
      <c r="O61" s="69"/>
      <c r="P61" s="72">
        <v>25</v>
      </c>
      <c r="Q61" s="70">
        <v>54</v>
      </c>
      <c r="R61" s="70"/>
      <c r="S61" s="70"/>
      <c r="T61" s="71">
        <f t="shared" si="6"/>
        <v>25</v>
      </c>
      <c r="U61" s="69"/>
      <c r="V61" s="80">
        <v>39</v>
      </c>
      <c r="W61" s="78">
        <v>55</v>
      </c>
      <c r="X61" s="78">
        <v>22</v>
      </c>
      <c r="Y61" s="79"/>
      <c r="Z61" s="73">
        <f t="shared" si="7"/>
        <v>61</v>
      </c>
      <c r="AA61" s="74">
        <f t="shared" si="8"/>
        <v>122</v>
      </c>
      <c r="AB61" s="69"/>
      <c r="AC61" s="78">
        <v>64</v>
      </c>
      <c r="AD61" s="75">
        <f t="shared" si="9"/>
        <v>192</v>
      </c>
    </row>
    <row r="62" spans="2:30" ht="16.5" thickBot="1" x14ac:dyDescent="0.3">
      <c r="B62" s="1">
        <v>52</v>
      </c>
      <c r="C62" s="31" t="s">
        <v>19</v>
      </c>
      <c r="D62" s="32"/>
      <c r="E62" s="108">
        <v>48354</v>
      </c>
      <c r="F62" s="32" t="s">
        <v>44</v>
      </c>
      <c r="G62" s="89" t="s">
        <v>32</v>
      </c>
      <c r="H62" s="86" t="s">
        <v>40</v>
      </c>
      <c r="I62" s="95" t="s">
        <v>47</v>
      </c>
      <c r="J62" s="84"/>
      <c r="K62" s="76"/>
      <c r="L62" s="76"/>
      <c r="M62" s="77"/>
      <c r="N62" s="68">
        <f t="shared" si="5"/>
        <v>339</v>
      </c>
      <c r="O62" s="69"/>
      <c r="P62" s="72">
        <v>25</v>
      </c>
      <c r="Q62" s="92">
        <v>54</v>
      </c>
      <c r="R62" s="70"/>
      <c r="S62" s="70"/>
      <c r="T62" s="71">
        <f t="shared" si="6"/>
        <v>25</v>
      </c>
      <c r="U62" s="69"/>
      <c r="V62" s="80">
        <v>58</v>
      </c>
      <c r="W62" s="78">
        <v>55</v>
      </c>
      <c r="X62" s="78">
        <v>6</v>
      </c>
      <c r="Y62" s="79"/>
      <c r="Z62" s="73">
        <f t="shared" si="7"/>
        <v>61</v>
      </c>
      <c r="AA62" s="74">
        <f t="shared" si="8"/>
        <v>122</v>
      </c>
      <c r="AB62" s="69"/>
      <c r="AC62" s="78">
        <v>64</v>
      </c>
      <c r="AD62" s="75">
        <f t="shared" si="9"/>
        <v>192</v>
      </c>
    </row>
    <row r="63" spans="2:30" ht="16.5" thickBot="1" x14ac:dyDescent="0.3">
      <c r="B63" s="1">
        <v>53</v>
      </c>
      <c r="C63" s="31" t="s">
        <v>19</v>
      </c>
      <c r="D63" s="32"/>
      <c r="E63" s="105">
        <v>48906</v>
      </c>
      <c r="F63" s="81" t="s">
        <v>28</v>
      </c>
      <c r="G63" s="90" t="s">
        <v>304</v>
      </c>
      <c r="H63" s="87" t="s">
        <v>41</v>
      </c>
      <c r="I63" s="95" t="s">
        <v>136</v>
      </c>
      <c r="J63" s="84"/>
      <c r="K63" s="76"/>
      <c r="L63" s="76"/>
      <c r="M63" s="77"/>
      <c r="N63" s="68">
        <f t="shared" si="5"/>
        <v>343</v>
      </c>
      <c r="O63" s="69"/>
      <c r="P63" s="72">
        <v>25</v>
      </c>
      <c r="Q63" s="92">
        <v>54</v>
      </c>
      <c r="R63" s="70"/>
      <c r="S63" s="70"/>
      <c r="T63" s="71">
        <f t="shared" si="6"/>
        <v>25</v>
      </c>
      <c r="U63" s="69"/>
      <c r="V63" s="80">
        <v>58</v>
      </c>
      <c r="W63" s="78">
        <v>55</v>
      </c>
      <c r="X63" s="78">
        <v>35</v>
      </c>
      <c r="Y63" s="79"/>
      <c r="Z63" s="73">
        <f t="shared" si="7"/>
        <v>90</v>
      </c>
      <c r="AA63" s="74">
        <f t="shared" si="8"/>
        <v>180</v>
      </c>
      <c r="AB63" s="69"/>
      <c r="AC63" s="78">
        <v>46</v>
      </c>
      <c r="AD63" s="75">
        <f t="shared" si="9"/>
        <v>138</v>
      </c>
    </row>
    <row r="64" spans="2:30" ht="16.5" thickBot="1" x14ac:dyDescent="0.3">
      <c r="B64" s="1">
        <v>54</v>
      </c>
      <c r="C64" s="31" t="s">
        <v>278</v>
      </c>
      <c r="D64" s="32"/>
      <c r="E64" s="105">
        <v>48000</v>
      </c>
      <c r="F64" s="81" t="s">
        <v>84</v>
      </c>
      <c r="G64" s="90" t="s">
        <v>188</v>
      </c>
      <c r="H64" s="87" t="s">
        <v>40</v>
      </c>
      <c r="I64" s="95" t="s">
        <v>136</v>
      </c>
      <c r="J64" s="84"/>
      <c r="K64" s="76"/>
      <c r="L64" s="76"/>
      <c r="M64" s="77"/>
      <c r="N64" s="68">
        <f t="shared" si="5"/>
        <v>343</v>
      </c>
      <c r="O64" s="69"/>
      <c r="P64" s="72">
        <v>25</v>
      </c>
      <c r="Q64" s="92">
        <v>54</v>
      </c>
      <c r="R64" s="70"/>
      <c r="S64" s="70"/>
      <c r="T64" s="71">
        <f t="shared" si="6"/>
        <v>25</v>
      </c>
      <c r="U64" s="69"/>
      <c r="V64" s="80">
        <v>58</v>
      </c>
      <c r="W64" s="78">
        <v>55</v>
      </c>
      <c r="X64" s="78">
        <v>26</v>
      </c>
      <c r="Y64" s="79"/>
      <c r="Z64" s="73">
        <f t="shared" si="7"/>
        <v>81</v>
      </c>
      <c r="AA64" s="74">
        <f t="shared" si="8"/>
        <v>162</v>
      </c>
      <c r="AB64" s="69"/>
      <c r="AC64" s="78">
        <v>52</v>
      </c>
      <c r="AD64" s="75">
        <f t="shared" si="9"/>
        <v>156</v>
      </c>
    </row>
    <row r="65" spans="2:30" ht="16.5" thickBot="1" x14ac:dyDescent="0.3">
      <c r="B65" s="1">
        <v>55</v>
      </c>
      <c r="C65" s="31" t="s">
        <v>77</v>
      </c>
      <c r="D65" s="32"/>
      <c r="E65" s="108">
        <v>44355</v>
      </c>
      <c r="F65" s="81" t="s">
        <v>222</v>
      </c>
      <c r="G65" s="90" t="s">
        <v>199</v>
      </c>
      <c r="H65" s="87" t="s">
        <v>40</v>
      </c>
      <c r="I65" s="95" t="s">
        <v>47</v>
      </c>
      <c r="J65" s="84"/>
      <c r="K65" s="76"/>
      <c r="L65" s="94"/>
      <c r="M65" s="77"/>
      <c r="N65" s="68">
        <f t="shared" si="5"/>
        <v>345</v>
      </c>
      <c r="O65" s="69"/>
      <c r="P65" s="72">
        <v>25</v>
      </c>
      <c r="Q65" s="92">
        <v>54</v>
      </c>
      <c r="R65" s="70"/>
      <c r="S65" s="70"/>
      <c r="T65" s="71">
        <f t="shared" si="6"/>
        <v>25</v>
      </c>
      <c r="U65" s="69"/>
      <c r="V65" s="80">
        <v>17</v>
      </c>
      <c r="W65" s="78">
        <v>55</v>
      </c>
      <c r="X65" s="78">
        <v>47</v>
      </c>
      <c r="Y65" s="79"/>
      <c r="Z65" s="73">
        <f t="shared" si="7"/>
        <v>64</v>
      </c>
      <c r="AA65" s="74">
        <f t="shared" si="8"/>
        <v>128</v>
      </c>
      <c r="AB65" s="69"/>
      <c r="AC65" s="78">
        <v>64</v>
      </c>
      <c r="AD65" s="75">
        <f t="shared" si="9"/>
        <v>192</v>
      </c>
    </row>
    <row r="66" spans="2:30" ht="16.5" thickBot="1" x14ac:dyDescent="0.3">
      <c r="B66" s="1">
        <v>56</v>
      </c>
      <c r="C66" s="31" t="s">
        <v>48</v>
      </c>
      <c r="D66" s="32"/>
      <c r="E66" s="108">
        <v>47946</v>
      </c>
      <c r="F66" s="32" t="s">
        <v>147</v>
      </c>
      <c r="G66" s="89" t="s">
        <v>148</v>
      </c>
      <c r="H66" s="86" t="s">
        <v>41</v>
      </c>
      <c r="I66" s="95" t="s">
        <v>47</v>
      </c>
      <c r="J66" s="84"/>
      <c r="K66" s="76"/>
      <c r="L66" s="76"/>
      <c r="M66" s="77"/>
      <c r="N66" s="68">
        <f t="shared" si="5"/>
        <v>351</v>
      </c>
      <c r="O66" s="69"/>
      <c r="P66" s="72">
        <v>9</v>
      </c>
      <c r="Q66" s="92">
        <v>54</v>
      </c>
      <c r="R66" s="70"/>
      <c r="S66" s="70"/>
      <c r="T66" s="71">
        <f t="shared" si="6"/>
        <v>9</v>
      </c>
      <c r="U66" s="69"/>
      <c r="V66" s="80">
        <v>58</v>
      </c>
      <c r="W66" s="78">
        <v>28</v>
      </c>
      <c r="X66" s="78">
        <v>47</v>
      </c>
      <c r="Y66" s="79"/>
      <c r="Z66" s="73">
        <f t="shared" si="7"/>
        <v>75</v>
      </c>
      <c r="AA66" s="74">
        <f t="shared" si="8"/>
        <v>150</v>
      </c>
      <c r="AB66" s="69"/>
      <c r="AC66" s="78">
        <v>64</v>
      </c>
      <c r="AD66" s="75">
        <f t="shared" si="9"/>
        <v>192</v>
      </c>
    </row>
    <row r="67" spans="2:30" ht="16.5" thickBot="1" x14ac:dyDescent="0.3">
      <c r="B67" s="1">
        <v>57</v>
      </c>
      <c r="C67" s="31" t="s">
        <v>22</v>
      </c>
      <c r="D67" s="32"/>
      <c r="E67" s="108">
        <v>48460</v>
      </c>
      <c r="F67" s="32" t="s">
        <v>52</v>
      </c>
      <c r="G67" s="89" t="s">
        <v>50</v>
      </c>
      <c r="H67" s="86" t="s">
        <v>40</v>
      </c>
      <c r="I67" s="95" t="s">
        <v>47</v>
      </c>
      <c r="J67" s="84"/>
      <c r="K67" s="76"/>
      <c r="L67" s="76"/>
      <c r="M67" s="77"/>
      <c r="N67" s="68">
        <f t="shared" si="5"/>
        <v>353</v>
      </c>
      <c r="O67" s="69"/>
      <c r="P67" s="72">
        <v>25</v>
      </c>
      <c r="Q67" s="92">
        <v>54</v>
      </c>
      <c r="R67" s="70"/>
      <c r="S67" s="70"/>
      <c r="T67" s="71">
        <f t="shared" si="6"/>
        <v>25</v>
      </c>
      <c r="U67" s="69"/>
      <c r="V67" s="80">
        <v>58</v>
      </c>
      <c r="W67" s="78">
        <v>21</v>
      </c>
      <c r="X67" s="78">
        <v>47</v>
      </c>
      <c r="Y67" s="79"/>
      <c r="Z67" s="73">
        <f t="shared" si="7"/>
        <v>68</v>
      </c>
      <c r="AA67" s="74">
        <f t="shared" si="8"/>
        <v>136</v>
      </c>
      <c r="AB67" s="69"/>
      <c r="AC67" s="78">
        <v>64</v>
      </c>
      <c r="AD67" s="75">
        <f t="shared" si="9"/>
        <v>192</v>
      </c>
    </row>
    <row r="68" spans="2:30" ht="16.5" thickBot="1" x14ac:dyDescent="0.3">
      <c r="B68" s="1">
        <v>58</v>
      </c>
      <c r="C68" s="31" t="s">
        <v>241</v>
      </c>
      <c r="D68" s="32"/>
      <c r="E68" s="105">
        <v>47069</v>
      </c>
      <c r="F68" s="81" t="s">
        <v>240</v>
      </c>
      <c r="G68" s="90" t="s">
        <v>239</v>
      </c>
      <c r="H68" s="87" t="s">
        <v>41</v>
      </c>
      <c r="I68" s="95" t="s">
        <v>47</v>
      </c>
      <c r="J68" s="84"/>
      <c r="K68" s="76"/>
      <c r="L68" s="76"/>
      <c r="M68" s="77"/>
      <c r="N68" s="68">
        <f t="shared" si="5"/>
        <v>353</v>
      </c>
      <c r="O68" s="69"/>
      <c r="P68" s="72">
        <v>25</v>
      </c>
      <c r="Q68" s="70">
        <v>54</v>
      </c>
      <c r="R68" s="70"/>
      <c r="S68" s="70"/>
      <c r="T68" s="71">
        <f t="shared" si="6"/>
        <v>25</v>
      </c>
      <c r="U68" s="69"/>
      <c r="V68" s="80">
        <v>58</v>
      </c>
      <c r="W68" s="78">
        <v>55</v>
      </c>
      <c r="X68" s="78">
        <v>13</v>
      </c>
      <c r="Y68" s="79"/>
      <c r="Z68" s="73">
        <f t="shared" si="7"/>
        <v>68</v>
      </c>
      <c r="AA68" s="74">
        <f t="shared" si="8"/>
        <v>136</v>
      </c>
      <c r="AB68" s="69"/>
      <c r="AC68" s="78">
        <v>64</v>
      </c>
      <c r="AD68" s="75">
        <f t="shared" si="9"/>
        <v>192</v>
      </c>
    </row>
    <row r="69" spans="2:30" ht="16.5" thickBot="1" x14ac:dyDescent="0.3">
      <c r="B69" s="1">
        <v>59</v>
      </c>
      <c r="C69" s="31" t="s">
        <v>19</v>
      </c>
      <c r="D69" s="32"/>
      <c r="E69" s="105">
        <v>48081</v>
      </c>
      <c r="F69" s="81" t="s">
        <v>49</v>
      </c>
      <c r="G69" s="90" t="s">
        <v>305</v>
      </c>
      <c r="H69" s="87" t="s">
        <v>41</v>
      </c>
      <c r="I69" s="95" t="s">
        <v>136</v>
      </c>
      <c r="J69" s="84"/>
      <c r="K69" s="76"/>
      <c r="L69" s="76"/>
      <c r="M69" s="77"/>
      <c r="N69" s="68">
        <f t="shared" si="5"/>
        <v>355</v>
      </c>
      <c r="O69" s="69"/>
      <c r="P69" s="72">
        <v>25</v>
      </c>
      <c r="Q69" s="92">
        <v>54</v>
      </c>
      <c r="R69" s="70"/>
      <c r="S69" s="70"/>
      <c r="T69" s="71">
        <f t="shared" si="6"/>
        <v>25</v>
      </c>
      <c r="U69" s="69"/>
      <c r="V69" s="80">
        <v>58</v>
      </c>
      <c r="W69" s="78">
        <v>55</v>
      </c>
      <c r="X69" s="78">
        <v>47</v>
      </c>
      <c r="Y69" s="79"/>
      <c r="Z69" s="73">
        <f t="shared" si="7"/>
        <v>102</v>
      </c>
      <c r="AA69" s="74">
        <f t="shared" si="8"/>
        <v>204</v>
      </c>
      <c r="AB69" s="69"/>
      <c r="AC69" s="78">
        <v>42</v>
      </c>
      <c r="AD69" s="75">
        <f t="shared" si="9"/>
        <v>126</v>
      </c>
    </row>
    <row r="70" spans="2:30" ht="16.5" thickBot="1" x14ac:dyDescent="0.3">
      <c r="B70" s="1">
        <v>60</v>
      </c>
      <c r="C70" s="31" t="s">
        <v>48</v>
      </c>
      <c r="D70" s="32"/>
      <c r="E70" s="108">
        <v>46608</v>
      </c>
      <c r="F70" s="81" t="s">
        <v>55</v>
      </c>
      <c r="G70" s="90" t="s">
        <v>190</v>
      </c>
      <c r="H70" s="87" t="s">
        <v>41</v>
      </c>
      <c r="I70" s="95" t="s">
        <v>136</v>
      </c>
      <c r="J70" s="84"/>
      <c r="K70" s="76"/>
      <c r="L70" s="76"/>
      <c r="M70" s="77"/>
      <c r="N70" s="68">
        <f t="shared" si="5"/>
        <v>359</v>
      </c>
      <c r="O70" s="69"/>
      <c r="P70" s="72">
        <v>8</v>
      </c>
      <c r="Q70" s="92">
        <v>7</v>
      </c>
      <c r="R70" s="70"/>
      <c r="S70" s="70"/>
      <c r="T70" s="71">
        <f t="shared" si="6"/>
        <v>7</v>
      </c>
      <c r="U70" s="69"/>
      <c r="V70" s="80">
        <v>58</v>
      </c>
      <c r="W70" s="78">
        <v>33</v>
      </c>
      <c r="X70" s="78">
        <v>47</v>
      </c>
      <c r="Y70" s="79"/>
      <c r="Z70" s="73">
        <f t="shared" si="7"/>
        <v>80</v>
      </c>
      <c r="AA70" s="74">
        <f t="shared" si="8"/>
        <v>160</v>
      </c>
      <c r="AB70" s="69"/>
      <c r="AC70" s="78">
        <v>64</v>
      </c>
      <c r="AD70" s="75">
        <f t="shared" si="9"/>
        <v>192</v>
      </c>
    </row>
    <row r="71" spans="2:30" ht="16.5" thickBot="1" x14ac:dyDescent="0.3">
      <c r="B71" s="1">
        <v>61</v>
      </c>
      <c r="C71" s="31" t="s">
        <v>25</v>
      </c>
      <c r="D71" s="32"/>
      <c r="E71" s="108">
        <v>47716</v>
      </c>
      <c r="F71" s="81" t="s">
        <v>159</v>
      </c>
      <c r="G71" s="90" t="s">
        <v>123</v>
      </c>
      <c r="H71" s="87" t="s">
        <v>40</v>
      </c>
      <c r="I71" s="95" t="s">
        <v>136</v>
      </c>
      <c r="J71" s="84"/>
      <c r="K71" s="76"/>
      <c r="L71" s="76"/>
      <c r="M71" s="77"/>
      <c r="N71" s="68">
        <f t="shared" si="5"/>
        <v>359</v>
      </c>
      <c r="O71" s="69"/>
      <c r="P71" s="72">
        <v>25</v>
      </c>
      <c r="Q71" s="92">
        <v>54</v>
      </c>
      <c r="R71" s="70"/>
      <c r="S71" s="70"/>
      <c r="T71" s="71">
        <f t="shared" si="6"/>
        <v>25</v>
      </c>
      <c r="U71" s="69"/>
      <c r="V71" s="80">
        <v>34</v>
      </c>
      <c r="W71" s="78">
        <v>37</v>
      </c>
      <c r="X71" s="78">
        <v>47</v>
      </c>
      <c r="Y71" s="79"/>
      <c r="Z71" s="73">
        <f t="shared" si="7"/>
        <v>71</v>
      </c>
      <c r="AA71" s="74">
        <f t="shared" si="8"/>
        <v>142</v>
      </c>
      <c r="AB71" s="69"/>
      <c r="AC71" s="78">
        <v>64</v>
      </c>
      <c r="AD71" s="75">
        <f t="shared" si="9"/>
        <v>192</v>
      </c>
    </row>
    <row r="72" spans="2:30" ht="16.5" thickBot="1" x14ac:dyDescent="0.3">
      <c r="B72" s="1">
        <v>62</v>
      </c>
      <c r="C72" s="31" t="s">
        <v>25</v>
      </c>
      <c r="D72" s="32"/>
      <c r="E72" s="105">
        <v>48197</v>
      </c>
      <c r="F72" s="81" t="s">
        <v>157</v>
      </c>
      <c r="G72" s="90" t="s">
        <v>158</v>
      </c>
      <c r="H72" s="87" t="s">
        <v>40</v>
      </c>
      <c r="I72" s="95" t="s">
        <v>47</v>
      </c>
      <c r="J72" s="84"/>
      <c r="K72" s="76"/>
      <c r="L72" s="76"/>
      <c r="M72" s="77"/>
      <c r="N72" s="68">
        <f t="shared" si="5"/>
        <v>361</v>
      </c>
      <c r="O72" s="69"/>
      <c r="P72" s="72">
        <v>25</v>
      </c>
      <c r="Q72" s="92">
        <v>54</v>
      </c>
      <c r="R72" s="70"/>
      <c r="S72" s="70"/>
      <c r="T72" s="71">
        <f t="shared" si="6"/>
        <v>25</v>
      </c>
      <c r="U72" s="69"/>
      <c r="V72" s="80">
        <v>38</v>
      </c>
      <c r="W72" s="78">
        <v>34</v>
      </c>
      <c r="X72" s="78">
        <v>47</v>
      </c>
      <c r="Y72" s="79"/>
      <c r="Z72" s="73">
        <f t="shared" si="7"/>
        <v>72</v>
      </c>
      <c r="AA72" s="74">
        <f t="shared" si="8"/>
        <v>144</v>
      </c>
      <c r="AB72" s="69"/>
      <c r="AC72" s="78">
        <v>64</v>
      </c>
      <c r="AD72" s="75">
        <f t="shared" si="9"/>
        <v>192</v>
      </c>
    </row>
    <row r="73" spans="2:30" ht="16.5" thickBot="1" x14ac:dyDescent="0.3">
      <c r="B73" s="1">
        <v>63</v>
      </c>
      <c r="C73" s="31" t="s">
        <v>5</v>
      </c>
      <c r="D73" s="32"/>
      <c r="E73" s="105">
        <v>46252</v>
      </c>
      <c r="F73" s="81" t="s">
        <v>259</v>
      </c>
      <c r="G73" s="90" t="s">
        <v>260</v>
      </c>
      <c r="H73" s="87" t="s">
        <v>40</v>
      </c>
      <c r="I73" s="95" t="s">
        <v>136</v>
      </c>
      <c r="J73" s="84"/>
      <c r="K73" s="76"/>
      <c r="L73" s="76"/>
      <c r="M73" s="77"/>
      <c r="N73" s="68">
        <f t="shared" si="5"/>
        <v>364</v>
      </c>
      <c r="O73" s="69"/>
      <c r="P73" s="72">
        <v>25</v>
      </c>
      <c r="Q73" s="92">
        <v>40</v>
      </c>
      <c r="R73" s="70"/>
      <c r="S73" s="70"/>
      <c r="T73" s="71">
        <f t="shared" si="6"/>
        <v>25</v>
      </c>
      <c r="U73" s="69"/>
      <c r="V73" s="80">
        <v>58</v>
      </c>
      <c r="W73" s="78">
        <v>55</v>
      </c>
      <c r="X73" s="78">
        <v>47</v>
      </c>
      <c r="Y73" s="79"/>
      <c r="Z73" s="73">
        <f t="shared" si="7"/>
        <v>102</v>
      </c>
      <c r="AA73" s="74">
        <f t="shared" si="8"/>
        <v>204</v>
      </c>
      <c r="AB73" s="69"/>
      <c r="AC73" s="78">
        <v>45</v>
      </c>
      <c r="AD73" s="75">
        <f t="shared" si="9"/>
        <v>135</v>
      </c>
    </row>
    <row r="74" spans="2:30" ht="16.5" thickBot="1" x14ac:dyDescent="0.3">
      <c r="B74" s="1">
        <v>64</v>
      </c>
      <c r="C74" s="31" t="s">
        <v>22</v>
      </c>
      <c r="D74" s="32"/>
      <c r="E74" s="105">
        <v>47920</v>
      </c>
      <c r="F74" s="81" t="s">
        <v>251</v>
      </c>
      <c r="G74" s="90" t="s">
        <v>252</v>
      </c>
      <c r="H74" s="87" t="s">
        <v>40</v>
      </c>
      <c r="I74" s="95" t="s">
        <v>47</v>
      </c>
      <c r="J74" s="84"/>
      <c r="K74" s="76"/>
      <c r="L74" s="76"/>
      <c r="M74" s="77"/>
      <c r="N74" s="68">
        <f t="shared" si="5"/>
        <v>364</v>
      </c>
      <c r="O74" s="69"/>
      <c r="P74" s="72">
        <v>25</v>
      </c>
      <c r="Q74" s="92">
        <v>39</v>
      </c>
      <c r="R74" s="70"/>
      <c r="S74" s="70"/>
      <c r="T74" s="71">
        <f t="shared" si="6"/>
        <v>25</v>
      </c>
      <c r="U74" s="69"/>
      <c r="V74" s="80">
        <v>58</v>
      </c>
      <c r="W74" s="78">
        <v>46</v>
      </c>
      <c r="X74" s="78">
        <v>47</v>
      </c>
      <c r="Y74" s="79"/>
      <c r="Z74" s="73">
        <f t="shared" si="7"/>
        <v>93</v>
      </c>
      <c r="AA74" s="74">
        <f t="shared" si="8"/>
        <v>186</v>
      </c>
      <c r="AB74" s="69"/>
      <c r="AC74" s="78">
        <v>51</v>
      </c>
      <c r="AD74" s="75">
        <f t="shared" si="9"/>
        <v>153</v>
      </c>
    </row>
    <row r="75" spans="2:30" ht="16.5" thickBot="1" x14ac:dyDescent="0.3">
      <c r="B75" s="1">
        <v>65</v>
      </c>
      <c r="C75" s="31" t="s">
        <v>19</v>
      </c>
      <c r="D75" s="32"/>
      <c r="E75" s="108">
        <v>49036</v>
      </c>
      <c r="F75" s="32" t="s">
        <v>236</v>
      </c>
      <c r="G75" s="89" t="s">
        <v>46</v>
      </c>
      <c r="H75" s="86" t="s">
        <v>41</v>
      </c>
      <c r="I75" s="95" t="s">
        <v>136</v>
      </c>
      <c r="J75" s="84"/>
      <c r="K75" s="76"/>
      <c r="L75" s="76"/>
      <c r="M75" s="77"/>
      <c r="N75" s="68">
        <f t="shared" ref="N75:N106" si="10">T75+AA75+AD75</f>
        <v>368</v>
      </c>
      <c r="O75" s="69"/>
      <c r="P75" s="72">
        <v>14</v>
      </c>
      <c r="Q75" s="92">
        <v>54</v>
      </c>
      <c r="R75" s="70"/>
      <c r="S75" s="70"/>
      <c r="T75" s="71">
        <f t="shared" ref="T75:T106" si="11">SMALL((P75:S75),1)</f>
        <v>14</v>
      </c>
      <c r="U75" s="69"/>
      <c r="V75" s="80">
        <v>58</v>
      </c>
      <c r="W75" s="78">
        <v>55</v>
      </c>
      <c r="X75" s="78">
        <v>47</v>
      </c>
      <c r="Y75" s="79"/>
      <c r="Z75" s="73">
        <f t="shared" ref="Z75:Z106" si="12">SMALL((V75:Y75),1)+SMALL((V75:Y75),2)</f>
        <v>102</v>
      </c>
      <c r="AA75" s="74">
        <f t="shared" ref="AA75:AA106" si="13">Z75*2</f>
        <v>204</v>
      </c>
      <c r="AB75" s="69"/>
      <c r="AC75" s="78">
        <v>50</v>
      </c>
      <c r="AD75" s="75">
        <f t="shared" ref="AD75:AD106" si="14">AC75*3</f>
        <v>150</v>
      </c>
    </row>
    <row r="76" spans="2:30" ht="16.5" thickBot="1" x14ac:dyDescent="0.3">
      <c r="B76" s="1">
        <v>66</v>
      </c>
      <c r="C76" s="31" t="s">
        <v>77</v>
      </c>
      <c r="D76" s="32"/>
      <c r="E76" s="105">
        <v>45471</v>
      </c>
      <c r="F76" s="81" t="s">
        <v>70</v>
      </c>
      <c r="G76" s="90" t="s">
        <v>189</v>
      </c>
      <c r="H76" s="87" t="s">
        <v>41</v>
      </c>
      <c r="I76" s="95" t="s">
        <v>47</v>
      </c>
      <c r="J76" s="84"/>
      <c r="K76" s="76"/>
      <c r="L76" s="76"/>
      <c r="M76" s="77"/>
      <c r="N76" s="68">
        <f t="shared" si="10"/>
        <v>369</v>
      </c>
      <c r="O76" s="69"/>
      <c r="P76" s="72">
        <v>25</v>
      </c>
      <c r="Q76" s="92">
        <v>54</v>
      </c>
      <c r="R76" s="70"/>
      <c r="S76" s="70"/>
      <c r="T76" s="71">
        <f t="shared" si="11"/>
        <v>25</v>
      </c>
      <c r="U76" s="69"/>
      <c r="V76" s="80">
        <v>29</v>
      </c>
      <c r="W76" s="78">
        <v>55</v>
      </c>
      <c r="X76" s="78">
        <v>47</v>
      </c>
      <c r="Y76" s="79"/>
      <c r="Z76" s="73">
        <f t="shared" si="12"/>
        <v>76</v>
      </c>
      <c r="AA76" s="74">
        <f t="shared" si="13"/>
        <v>152</v>
      </c>
      <c r="AB76" s="69"/>
      <c r="AC76" s="78">
        <v>64</v>
      </c>
      <c r="AD76" s="75">
        <f t="shared" si="14"/>
        <v>192</v>
      </c>
    </row>
    <row r="77" spans="2:30" ht="16.5" thickBot="1" x14ac:dyDescent="0.3">
      <c r="B77" s="1">
        <v>67</v>
      </c>
      <c r="C77" s="31" t="s">
        <v>278</v>
      </c>
      <c r="D77" s="32"/>
      <c r="E77" s="108">
        <v>45638</v>
      </c>
      <c r="F77" s="32" t="s">
        <v>82</v>
      </c>
      <c r="G77" s="89" t="s">
        <v>253</v>
      </c>
      <c r="H77" s="86" t="s">
        <v>40</v>
      </c>
      <c r="I77" s="95" t="s">
        <v>136</v>
      </c>
      <c r="J77" s="84"/>
      <c r="K77" s="76"/>
      <c r="L77" s="76"/>
      <c r="M77" s="77"/>
      <c r="N77" s="68">
        <f t="shared" si="10"/>
        <v>370</v>
      </c>
      <c r="O77" s="69"/>
      <c r="P77" s="72">
        <v>25</v>
      </c>
      <c r="Q77" s="92">
        <v>30</v>
      </c>
      <c r="R77" s="70"/>
      <c r="S77" s="70"/>
      <c r="T77" s="71">
        <f t="shared" si="11"/>
        <v>25</v>
      </c>
      <c r="U77" s="69"/>
      <c r="V77" s="80">
        <v>58</v>
      </c>
      <c r="W77" s="78">
        <v>43</v>
      </c>
      <c r="X77" s="78">
        <v>47</v>
      </c>
      <c r="Y77" s="79"/>
      <c r="Z77" s="73">
        <f t="shared" si="12"/>
        <v>90</v>
      </c>
      <c r="AA77" s="74">
        <f t="shared" si="13"/>
        <v>180</v>
      </c>
      <c r="AB77" s="69"/>
      <c r="AC77" s="78">
        <v>55</v>
      </c>
      <c r="AD77" s="75">
        <f t="shared" si="14"/>
        <v>165</v>
      </c>
    </row>
    <row r="78" spans="2:30" ht="16.5" thickBot="1" x14ac:dyDescent="0.3">
      <c r="B78" s="1">
        <v>68</v>
      </c>
      <c r="C78" s="31" t="s">
        <v>5</v>
      </c>
      <c r="D78" s="32"/>
      <c r="E78" s="108">
        <v>46096</v>
      </c>
      <c r="F78" s="32" t="s">
        <v>34</v>
      </c>
      <c r="G78" s="89" t="s">
        <v>10</v>
      </c>
      <c r="H78" s="86" t="s">
        <v>40</v>
      </c>
      <c r="I78" s="95" t="s">
        <v>136</v>
      </c>
      <c r="J78" s="84"/>
      <c r="K78" s="76"/>
      <c r="L78" s="76"/>
      <c r="M78" s="77"/>
      <c r="N78" s="68">
        <f t="shared" si="10"/>
        <v>371</v>
      </c>
      <c r="O78" s="69"/>
      <c r="P78" s="72">
        <v>25</v>
      </c>
      <c r="Q78" s="92">
        <v>28</v>
      </c>
      <c r="R78" s="70"/>
      <c r="S78" s="70"/>
      <c r="T78" s="71">
        <f t="shared" si="11"/>
        <v>25</v>
      </c>
      <c r="U78" s="69"/>
      <c r="V78" s="80">
        <v>58</v>
      </c>
      <c r="W78" s="78">
        <v>30</v>
      </c>
      <c r="X78" s="78">
        <v>47</v>
      </c>
      <c r="Y78" s="79"/>
      <c r="Z78" s="73">
        <f t="shared" si="12"/>
        <v>77</v>
      </c>
      <c r="AA78" s="74">
        <f t="shared" si="13"/>
        <v>154</v>
      </c>
      <c r="AB78" s="69"/>
      <c r="AC78" s="78">
        <v>64</v>
      </c>
      <c r="AD78" s="75">
        <f t="shared" si="14"/>
        <v>192</v>
      </c>
    </row>
    <row r="79" spans="2:30" ht="16.5" thickBot="1" x14ac:dyDescent="0.3">
      <c r="B79" s="1">
        <v>69</v>
      </c>
      <c r="C79" s="31" t="s">
        <v>77</v>
      </c>
      <c r="D79" s="32"/>
      <c r="E79" s="108">
        <v>34045</v>
      </c>
      <c r="F79" s="32" t="s">
        <v>223</v>
      </c>
      <c r="G79" s="89" t="s">
        <v>224</v>
      </c>
      <c r="H79" s="86" t="s">
        <v>41</v>
      </c>
      <c r="I79" s="95" t="s">
        <v>136</v>
      </c>
      <c r="J79" s="84"/>
      <c r="K79" s="76"/>
      <c r="L79" s="76"/>
      <c r="M79" s="77"/>
      <c r="N79" s="68">
        <f t="shared" si="10"/>
        <v>371</v>
      </c>
      <c r="O79" s="69"/>
      <c r="P79" s="72">
        <v>25</v>
      </c>
      <c r="Q79" s="92">
        <v>54</v>
      </c>
      <c r="R79" s="70"/>
      <c r="S79" s="70"/>
      <c r="T79" s="71">
        <f t="shared" si="11"/>
        <v>25</v>
      </c>
      <c r="U79" s="69"/>
      <c r="V79" s="80">
        <v>30</v>
      </c>
      <c r="W79" s="78">
        <v>55</v>
      </c>
      <c r="X79" s="78">
        <v>47</v>
      </c>
      <c r="Y79" s="79"/>
      <c r="Z79" s="73">
        <f t="shared" si="12"/>
        <v>77</v>
      </c>
      <c r="AA79" s="74">
        <f t="shared" si="13"/>
        <v>154</v>
      </c>
      <c r="AB79" s="69"/>
      <c r="AC79" s="78">
        <v>64</v>
      </c>
      <c r="AD79" s="75">
        <f t="shared" si="14"/>
        <v>192</v>
      </c>
    </row>
    <row r="80" spans="2:30" ht="16.5" thickBot="1" x14ac:dyDescent="0.3">
      <c r="B80" s="1">
        <v>70</v>
      </c>
      <c r="C80" s="82" t="s">
        <v>22</v>
      </c>
      <c r="D80" s="81"/>
      <c r="E80" s="105">
        <v>43973</v>
      </c>
      <c r="F80" s="81" t="s">
        <v>182</v>
      </c>
      <c r="G80" s="89" t="s">
        <v>183</v>
      </c>
      <c r="H80" s="87" t="s">
        <v>41</v>
      </c>
      <c r="I80" s="95" t="s">
        <v>47</v>
      </c>
      <c r="J80" s="84"/>
      <c r="K80" s="76"/>
      <c r="L80" s="76"/>
      <c r="M80" s="77"/>
      <c r="N80" s="68">
        <f t="shared" si="10"/>
        <v>375</v>
      </c>
      <c r="O80" s="69"/>
      <c r="P80" s="72">
        <v>25</v>
      </c>
      <c r="Q80" s="92">
        <v>54</v>
      </c>
      <c r="R80" s="70"/>
      <c r="S80" s="70"/>
      <c r="T80" s="71">
        <f t="shared" si="11"/>
        <v>25</v>
      </c>
      <c r="U80" s="69"/>
      <c r="V80" s="80">
        <v>58</v>
      </c>
      <c r="W80" s="78">
        <v>32</v>
      </c>
      <c r="X80" s="78">
        <v>47</v>
      </c>
      <c r="Y80" s="79"/>
      <c r="Z80" s="73">
        <f t="shared" si="12"/>
        <v>79</v>
      </c>
      <c r="AA80" s="74">
        <f t="shared" si="13"/>
        <v>158</v>
      </c>
      <c r="AB80" s="69"/>
      <c r="AC80" s="78">
        <v>64</v>
      </c>
      <c r="AD80" s="75">
        <f t="shared" si="14"/>
        <v>192</v>
      </c>
    </row>
    <row r="81" spans="2:30" ht="16.5" thickBot="1" x14ac:dyDescent="0.3">
      <c r="B81" s="1">
        <v>71</v>
      </c>
      <c r="C81" s="31" t="s">
        <v>315</v>
      </c>
      <c r="D81" s="32"/>
      <c r="E81" s="105">
        <v>46167</v>
      </c>
      <c r="F81" s="81" t="s">
        <v>34</v>
      </c>
      <c r="G81" s="90" t="s">
        <v>301</v>
      </c>
      <c r="H81" s="87" t="s">
        <v>40</v>
      </c>
      <c r="I81" s="95" t="s">
        <v>136</v>
      </c>
      <c r="J81" s="84"/>
      <c r="K81" s="76"/>
      <c r="L81" s="76"/>
      <c r="M81" s="77"/>
      <c r="N81" s="68">
        <f t="shared" si="10"/>
        <v>376</v>
      </c>
      <c r="O81" s="69"/>
      <c r="P81" s="72">
        <v>25</v>
      </c>
      <c r="Q81" s="92">
        <v>54</v>
      </c>
      <c r="R81" s="70"/>
      <c r="S81" s="70"/>
      <c r="T81" s="71">
        <f t="shared" si="11"/>
        <v>25</v>
      </c>
      <c r="U81" s="69"/>
      <c r="V81" s="80">
        <v>58</v>
      </c>
      <c r="W81" s="78">
        <v>55</v>
      </c>
      <c r="X81" s="78">
        <v>47</v>
      </c>
      <c r="Y81" s="79"/>
      <c r="Z81" s="73">
        <f t="shared" si="12"/>
        <v>102</v>
      </c>
      <c r="AA81" s="74">
        <f t="shared" si="13"/>
        <v>204</v>
      </c>
      <c r="AB81" s="69"/>
      <c r="AC81" s="78">
        <v>49</v>
      </c>
      <c r="AD81" s="75">
        <f t="shared" si="14"/>
        <v>147</v>
      </c>
    </row>
    <row r="82" spans="2:30" ht="16.5" thickBot="1" x14ac:dyDescent="0.3">
      <c r="B82" s="1">
        <v>72</v>
      </c>
      <c r="C82" s="31" t="s">
        <v>278</v>
      </c>
      <c r="D82" s="32"/>
      <c r="E82" s="108">
        <v>46935</v>
      </c>
      <c r="F82" s="81" t="s">
        <v>242</v>
      </c>
      <c r="G82" s="90" t="s">
        <v>243</v>
      </c>
      <c r="H82" s="87" t="s">
        <v>40</v>
      </c>
      <c r="I82" s="95" t="s">
        <v>136</v>
      </c>
      <c r="J82" s="84"/>
      <c r="K82" s="76"/>
      <c r="L82" s="94"/>
      <c r="M82" s="77"/>
      <c r="N82" s="68">
        <f t="shared" si="10"/>
        <v>378</v>
      </c>
      <c r="O82" s="69"/>
      <c r="P82" s="72">
        <v>25</v>
      </c>
      <c r="Q82" s="92">
        <v>35</v>
      </c>
      <c r="R82" s="70"/>
      <c r="S82" s="70"/>
      <c r="T82" s="71">
        <f t="shared" si="11"/>
        <v>25</v>
      </c>
      <c r="U82" s="69"/>
      <c r="V82" s="80">
        <v>58</v>
      </c>
      <c r="W82" s="78">
        <v>50</v>
      </c>
      <c r="X82" s="78">
        <v>47</v>
      </c>
      <c r="Y82" s="79"/>
      <c r="Z82" s="73">
        <f t="shared" si="12"/>
        <v>97</v>
      </c>
      <c r="AA82" s="74">
        <f t="shared" si="13"/>
        <v>194</v>
      </c>
      <c r="AB82" s="69"/>
      <c r="AC82" s="78">
        <v>53</v>
      </c>
      <c r="AD82" s="75">
        <f t="shared" si="14"/>
        <v>159</v>
      </c>
    </row>
    <row r="83" spans="2:30" ht="16.5" thickBot="1" x14ac:dyDescent="0.3">
      <c r="B83" s="1">
        <v>73</v>
      </c>
      <c r="C83" s="31" t="s">
        <v>278</v>
      </c>
      <c r="D83" s="32"/>
      <c r="E83" s="105">
        <v>13612</v>
      </c>
      <c r="F83" s="81" t="s">
        <v>28</v>
      </c>
      <c r="G83" s="90" t="s">
        <v>225</v>
      </c>
      <c r="H83" s="87" t="s">
        <v>41</v>
      </c>
      <c r="I83" s="95" t="s">
        <v>47</v>
      </c>
      <c r="J83" s="84"/>
      <c r="K83" s="76"/>
      <c r="L83" s="76"/>
      <c r="M83" s="77"/>
      <c r="N83" s="68">
        <f t="shared" si="10"/>
        <v>378</v>
      </c>
      <c r="O83" s="69"/>
      <c r="P83" s="72">
        <v>25</v>
      </c>
      <c r="Q83" s="92">
        <v>42</v>
      </c>
      <c r="R83" s="70"/>
      <c r="S83" s="70"/>
      <c r="T83" s="71">
        <f t="shared" si="11"/>
        <v>25</v>
      </c>
      <c r="U83" s="69"/>
      <c r="V83" s="80">
        <v>58</v>
      </c>
      <c r="W83" s="78">
        <v>55</v>
      </c>
      <c r="X83" s="78">
        <v>39</v>
      </c>
      <c r="Y83" s="79"/>
      <c r="Z83" s="73">
        <f t="shared" si="12"/>
        <v>94</v>
      </c>
      <c r="AA83" s="74">
        <f t="shared" si="13"/>
        <v>188</v>
      </c>
      <c r="AB83" s="69"/>
      <c r="AC83" s="78">
        <v>55</v>
      </c>
      <c r="AD83" s="75">
        <f t="shared" si="14"/>
        <v>165</v>
      </c>
    </row>
    <row r="84" spans="2:30" ht="16.5" thickBot="1" x14ac:dyDescent="0.3">
      <c r="B84" s="1">
        <v>74</v>
      </c>
      <c r="C84" s="31" t="s">
        <v>278</v>
      </c>
      <c r="D84" s="32"/>
      <c r="E84" s="105">
        <v>45669</v>
      </c>
      <c r="F84" s="81" t="s">
        <v>166</v>
      </c>
      <c r="G84" s="90" t="s">
        <v>209</v>
      </c>
      <c r="H84" s="87" t="s">
        <v>41</v>
      </c>
      <c r="I84" s="95" t="s">
        <v>136</v>
      </c>
      <c r="J84" s="84"/>
      <c r="K84" s="76"/>
      <c r="L84" s="76"/>
      <c r="M84" s="77"/>
      <c r="N84" s="68">
        <f t="shared" si="10"/>
        <v>380</v>
      </c>
      <c r="O84" s="69"/>
      <c r="P84" s="72">
        <v>25</v>
      </c>
      <c r="Q84" s="92">
        <v>48</v>
      </c>
      <c r="R84" s="70"/>
      <c r="S84" s="70"/>
      <c r="T84" s="71">
        <f t="shared" si="11"/>
        <v>25</v>
      </c>
      <c r="U84" s="69"/>
      <c r="V84" s="80">
        <v>58</v>
      </c>
      <c r="W84" s="78">
        <v>48</v>
      </c>
      <c r="X84" s="78">
        <v>47</v>
      </c>
      <c r="Y84" s="79"/>
      <c r="Z84" s="73">
        <f t="shared" si="12"/>
        <v>95</v>
      </c>
      <c r="AA84" s="74">
        <f t="shared" si="13"/>
        <v>190</v>
      </c>
      <c r="AB84" s="69"/>
      <c r="AC84" s="78">
        <v>55</v>
      </c>
      <c r="AD84" s="75">
        <f t="shared" si="14"/>
        <v>165</v>
      </c>
    </row>
    <row r="85" spans="2:30" ht="16.5" thickBot="1" x14ac:dyDescent="0.3">
      <c r="B85" s="1">
        <v>75</v>
      </c>
      <c r="C85" s="31" t="s">
        <v>77</v>
      </c>
      <c r="D85" s="32"/>
      <c r="E85" s="105">
        <v>47171</v>
      </c>
      <c r="F85" s="81" t="s">
        <v>244</v>
      </c>
      <c r="G85" s="90" t="s">
        <v>245</v>
      </c>
      <c r="H85" s="87" t="s">
        <v>40</v>
      </c>
      <c r="I85" s="95" t="s">
        <v>47</v>
      </c>
      <c r="J85" s="84"/>
      <c r="K85" s="76"/>
      <c r="L85" s="76"/>
      <c r="M85" s="77"/>
      <c r="N85" s="68">
        <f t="shared" si="10"/>
        <v>381</v>
      </c>
      <c r="O85" s="69"/>
      <c r="P85" s="72">
        <v>25</v>
      </c>
      <c r="Q85" s="92">
        <v>54</v>
      </c>
      <c r="R85" s="70"/>
      <c r="S85" s="70"/>
      <c r="T85" s="71">
        <f t="shared" si="11"/>
        <v>25</v>
      </c>
      <c r="U85" s="69"/>
      <c r="V85" s="80">
        <v>35</v>
      </c>
      <c r="W85" s="78">
        <v>55</v>
      </c>
      <c r="X85" s="78">
        <v>47</v>
      </c>
      <c r="Y85" s="79"/>
      <c r="Z85" s="73">
        <f t="shared" si="12"/>
        <v>82</v>
      </c>
      <c r="AA85" s="74">
        <f t="shared" si="13"/>
        <v>164</v>
      </c>
      <c r="AB85" s="69"/>
      <c r="AC85" s="78">
        <v>64</v>
      </c>
      <c r="AD85" s="75">
        <f t="shared" si="14"/>
        <v>192</v>
      </c>
    </row>
    <row r="86" spans="2:30" ht="16.5" thickBot="1" x14ac:dyDescent="0.3">
      <c r="B86" s="1">
        <v>76</v>
      </c>
      <c r="C86" s="31" t="s">
        <v>77</v>
      </c>
      <c r="D86" s="32"/>
      <c r="E86" s="108">
        <v>44465</v>
      </c>
      <c r="F86" s="32" t="s">
        <v>153</v>
      </c>
      <c r="G86" s="89" t="s">
        <v>154</v>
      </c>
      <c r="H86" s="86" t="s">
        <v>40</v>
      </c>
      <c r="I86" s="95" t="s">
        <v>47</v>
      </c>
      <c r="J86" s="84"/>
      <c r="K86" s="76"/>
      <c r="L86" s="76"/>
      <c r="M86" s="77"/>
      <c r="N86" s="68">
        <f t="shared" si="10"/>
        <v>383</v>
      </c>
      <c r="O86" s="69"/>
      <c r="P86" s="72">
        <v>25</v>
      </c>
      <c r="Q86" s="92">
        <v>54</v>
      </c>
      <c r="R86" s="70"/>
      <c r="S86" s="70"/>
      <c r="T86" s="71">
        <f t="shared" si="11"/>
        <v>25</v>
      </c>
      <c r="U86" s="69"/>
      <c r="V86" s="80">
        <v>36</v>
      </c>
      <c r="W86" s="78">
        <v>55</v>
      </c>
      <c r="X86" s="78">
        <v>47</v>
      </c>
      <c r="Y86" s="79"/>
      <c r="Z86" s="73">
        <f t="shared" si="12"/>
        <v>83</v>
      </c>
      <c r="AA86" s="74">
        <f t="shared" si="13"/>
        <v>166</v>
      </c>
      <c r="AB86" s="69"/>
      <c r="AC86" s="78">
        <v>64</v>
      </c>
      <c r="AD86" s="75">
        <f t="shared" si="14"/>
        <v>192</v>
      </c>
    </row>
    <row r="87" spans="2:30" ht="16.5" thickBot="1" x14ac:dyDescent="0.3">
      <c r="B87" s="1">
        <v>77</v>
      </c>
      <c r="C87" s="31" t="s">
        <v>139</v>
      </c>
      <c r="D87" s="32"/>
      <c r="E87" s="105">
        <v>46428</v>
      </c>
      <c r="F87" s="81" t="s">
        <v>26</v>
      </c>
      <c r="G87" s="90" t="s">
        <v>308</v>
      </c>
      <c r="H87" s="87" t="s">
        <v>40</v>
      </c>
      <c r="I87" s="95" t="s">
        <v>136</v>
      </c>
      <c r="J87" s="84"/>
      <c r="K87" s="76"/>
      <c r="L87" s="76"/>
      <c r="M87" s="77"/>
      <c r="N87" s="68">
        <f t="shared" si="10"/>
        <v>383</v>
      </c>
      <c r="O87" s="69"/>
      <c r="P87" s="72">
        <v>25</v>
      </c>
      <c r="Q87" s="92">
        <v>54</v>
      </c>
      <c r="R87" s="70"/>
      <c r="S87" s="70"/>
      <c r="T87" s="71">
        <f t="shared" si="11"/>
        <v>25</v>
      </c>
      <c r="U87" s="69"/>
      <c r="V87" s="80">
        <v>58</v>
      </c>
      <c r="W87" s="78">
        <v>55</v>
      </c>
      <c r="X87" s="78">
        <v>28</v>
      </c>
      <c r="Y87" s="79"/>
      <c r="Z87" s="73">
        <f t="shared" si="12"/>
        <v>83</v>
      </c>
      <c r="AA87" s="74">
        <f t="shared" si="13"/>
        <v>166</v>
      </c>
      <c r="AB87" s="69"/>
      <c r="AC87" s="78">
        <v>64</v>
      </c>
      <c r="AD87" s="75">
        <f t="shared" si="14"/>
        <v>192</v>
      </c>
    </row>
    <row r="88" spans="2:30" ht="16.5" thickBot="1" x14ac:dyDescent="0.3">
      <c r="B88" s="1">
        <v>78</v>
      </c>
      <c r="C88" s="31" t="s">
        <v>48</v>
      </c>
      <c r="D88" s="32"/>
      <c r="E88" s="105">
        <v>47824</v>
      </c>
      <c r="F88" s="81" t="s">
        <v>210</v>
      </c>
      <c r="G88" s="90" t="s">
        <v>211</v>
      </c>
      <c r="H88" s="87" t="s">
        <v>40</v>
      </c>
      <c r="I88" s="95" t="s">
        <v>136</v>
      </c>
      <c r="J88" s="84"/>
      <c r="K88" s="76"/>
      <c r="L88" s="76"/>
      <c r="M88" s="77"/>
      <c r="N88" s="68">
        <f t="shared" si="10"/>
        <v>383</v>
      </c>
      <c r="O88" s="69"/>
      <c r="P88" s="72">
        <v>25</v>
      </c>
      <c r="Q88" s="92">
        <v>33</v>
      </c>
      <c r="R88" s="70"/>
      <c r="S88" s="70"/>
      <c r="T88" s="71">
        <f t="shared" si="11"/>
        <v>25</v>
      </c>
      <c r="U88" s="69"/>
      <c r="V88" s="80">
        <v>58</v>
      </c>
      <c r="W88" s="78">
        <v>36</v>
      </c>
      <c r="X88" s="78">
        <v>47</v>
      </c>
      <c r="Y88" s="79"/>
      <c r="Z88" s="73">
        <f t="shared" si="12"/>
        <v>83</v>
      </c>
      <c r="AA88" s="74">
        <f t="shared" si="13"/>
        <v>166</v>
      </c>
      <c r="AB88" s="69"/>
      <c r="AC88" s="78">
        <v>64</v>
      </c>
      <c r="AD88" s="75">
        <f t="shared" si="14"/>
        <v>192</v>
      </c>
    </row>
    <row r="89" spans="2:30" ht="16.5" thickBot="1" x14ac:dyDescent="0.3">
      <c r="B89" s="1">
        <v>79</v>
      </c>
      <c r="C89" s="31" t="s">
        <v>77</v>
      </c>
      <c r="D89" s="32"/>
      <c r="E89" s="108">
        <v>45308</v>
      </c>
      <c r="F89" s="32" t="s">
        <v>34</v>
      </c>
      <c r="G89" s="89" t="s">
        <v>143</v>
      </c>
      <c r="H89" s="86" t="s">
        <v>40</v>
      </c>
      <c r="I89" s="95" t="s">
        <v>47</v>
      </c>
      <c r="J89" s="84"/>
      <c r="K89" s="76"/>
      <c r="L89" s="76"/>
      <c r="M89" s="77"/>
      <c r="N89" s="68">
        <f t="shared" si="10"/>
        <v>385</v>
      </c>
      <c r="O89" s="69"/>
      <c r="P89" s="72">
        <v>25</v>
      </c>
      <c r="Q89" s="92">
        <v>54</v>
      </c>
      <c r="R89" s="70"/>
      <c r="S89" s="70"/>
      <c r="T89" s="71">
        <f t="shared" si="11"/>
        <v>25</v>
      </c>
      <c r="U89" s="69"/>
      <c r="V89" s="80">
        <v>37</v>
      </c>
      <c r="W89" s="78">
        <v>55</v>
      </c>
      <c r="X89" s="78">
        <v>47</v>
      </c>
      <c r="Y89" s="79"/>
      <c r="Z89" s="73">
        <f t="shared" si="12"/>
        <v>84</v>
      </c>
      <c r="AA89" s="74">
        <f t="shared" si="13"/>
        <v>168</v>
      </c>
      <c r="AB89" s="69"/>
      <c r="AC89" s="78">
        <v>64</v>
      </c>
      <c r="AD89" s="75">
        <f t="shared" si="14"/>
        <v>192</v>
      </c>
    </row>
    <row r="90" spans="2:30" ht="16.5" thickBot="1" x14ac:dyDescent="0.3">
      <c r="B90" s="1">
        <v>80</v>
      </c>
      <c r="C90" s="82" t="s">
        <v>241</v>
      </c>
      <c r="D90" s="81"/>
      <c r="E90" s="105">
        <v>47856</v>
      </c>
      <c r="F90" s="81" t="s">
        <v>69</v>
      </c>
      <c r="G90" s="90" t="s">
        <v>239</v>
      </c>
      <c r="H90" s="87" t="s">
        <v>40</v>
      </c>
      <c r="I90" s="95" t="s">
        <v>136</v>
      </c>
      <c r="J90" s="84"/>
      <c r="K90" s="76"/>
      <c r="L90" s="76"/>
      <c r="M90" s="77"/>
      <c r="N90" s="68">
        <f t="shared" si="10"/>
        <v>385</v>
      </c>
      <c r="O90" s="69"/>
      <c r="P90" s="72">
        <v>25</v>
      </c>
      <c r="Q90" s="92">
        <v>54</v>
      </c>
      <c r="R90" s="70"/>
      <c r="S90" s="70"/>
      <c r="T90" s="71">
        <f t="shared" si="11"/>
        <v>25</v>
      </c>
      <c r="U90" s="69"/>
      <c r="V90" s="80">
        <v>58</v>
      </c>
      <c r="W90" s="78">
        <v>55</v>
      </c>
      <c r="X90" s="78">
        <v>29</v>
      </c>
      <c r="Y90" s="79"/>
      <c r="Z90" s="73">
        <f t="shared" si="12"/>
        <v>84</v>
      </c>
      <c r="AA90" s="74">
        <f t="shared" si="13"/>
        <v>168</v>
      </c>
      <c r="AB90" s="69"/>
      <c r="AC90" s="78">
        <v>64</v>
      </c>
      <c r="AD90" s="75">
        <f t="shared" si="14"/>
        <v>192</v>
      </c>
    </row>
    <row r="91" spans="2:30" ht="16.5" thickBot="1" x14ac:dyDescent="0.3">
      <c r="B91" s="1">
        <v>81</v>
      </c>
      <c r="C91" s="31" t="s">
        <v>241</v>
      </c>
      <c r="D91" s="32"/>
      <c r="E91" s="105">
        <v>47722</v>
      </c>
      <c r="F91" s="81" t="s">
        <v>60</v>
      </c>
      <c r="G91" s="90" t="s">
        <v>167</v>
      </c>
      <c r="H91" s="87" t="s">
        <v>41</v>
      </c>
      <c r="I91" s="95" t="s">
        <v>47</v>
      </c>
      <c r="J91" s="84"/>
      <c r="K91" s="76"/>
      <c r="L91" s="76"/>
      <c r="M91" s="77"/>
      <c r="N91" s="68">
        <f t="shared" si="10"/>
        <v>389</v>
      </c>
      <c r="O91" s="69"/>
      <c r="P91" s="72">
        <v>25</v>
      </c>
      <c r="Q91" s="92">
        <v>54</v>
      </c>
      <c r="R91" s="70"/>
      <c r="S91" s="70"/>
      <c r="T91" s="71">
        <f t="shared" si="11"/>
        <v>25</v>
      </c>
      <c r="U91" s="69"/>
      <c r="V91" s="80">
        <v>58</v>
      </c>
      <c r="W91" s="78">
        <v>55</v>
      </c>
      <c r="X91" s="78">
        <v>31</v>
      </c>
      <c r="Y91" s="79"/>
      <c r="Z91" s="73">
        <f t="shared" si="12"/>
        <v>86</v>
      </c>
      <c r="AA91" s="74">
        <f t="shared" si="13"/>
        <v>172</v>
      </c>
      <c r="AB91" s="69"/>
      <c r="AC91" s="78">
        <v>64</v>
      </c>
      <c r="AD91" s="75">
        <f t="shared" si="14"/>
        <v>192</v>
      </c>
    </row>
    <row r="92" spans="2:30" ht="16.5" thickBot="1" x14ac:dyDescent="0.3">
      <c r="B92" s="1">
        <v>82</v>
      </c>
      <c r="C92" s="31" t="s">
        <v>22</v>
      </c>
      <c r="D92" s="32"/>
      <c r="E92" s="105">
        <v>45702</v>
      </c>
      <c r="F92" s="32" t="s">
        <v>114</v>
      </c>
      <c r="G92" s="89" t="s">
        <v>117</v>
      </c>
      <c r="H92" s="87" t="s">
        <v>40</v>
      </c>
      <c r="I92" s="95" t="s">
        <v>47</v>
      </c>
      <c r="J92" s="84"/>
      <c r="K92" s="76"/>
      <c r="L92" s="76"/>
      <c r="M92" s="77"/>
      <c r="N92" s="68">
        <f t="shared" si="10"/>
        <v>389</v>
      </c>
      <c r="O92" s="69"/>
      <c r="P92" s="72">
        <v>25</v>
      </c>
      <c r="Q92" s="92">
        <v>54</v>
      </c>
      <c r="R92" s="70"/>
      <c r="S92" s="70"/>
      <c r="T92" s="71">
        <f t="shared" si="11"/>
        <v>25</v>
      </c>
      <c r="U92" s="69"/>
      <c r="V92" s="80">
        <v>58</v>
      </c>
      <c r="W92" s="78">
        <v>39</v>
      </c>
      <c r="X92" s="78">
        <v>47</v>
      </c>
      <c r="Y92" s="79"/>
      <c r="Z92" s="73">
        <f t="shared" si="12"/>
        <v>86</v>
      </c>
      <c r="AA92" s="74">
        <f t="shared" si="13"/>
        <v>172</v>
      </c>
      <c r="AB92" s="69"/>
      <c r="AC92" s="78">
        <v>64</v>
      </c>
      <c r="AD92" s="75">
        <f t="shared" si="14"/>
        <v>192</v>
      </c>
    </row>
    <row r="93" spans="2:30" ht="16.5" thickBot="1" x14ac:dyDescent="0.3">
      <c r="B93" s="1">
        <v>83</v>
      </c>
      <c r="C93" s="31" t="s">
        <v>283</v>
      </c>
      <c r="D93" s="32"/>
      <c r="E93" s="108">
        <v>46144</v>
      </c>
      <c r="F93" s="81" t="s">
        <v>291</v>
      </c>
      <c r="G93" s="90" t="s">
        <v>292</v>
      </c>
      <c r="H93" s="87" t="s">
        <v>40</v>
      </c>
      <c r="I93" s="95" t="s">
        <v>136</v>
      </c>
      <c r="J93" s="84"/>
      <c r="K93" s="76"/>
      <c r="L93" s="76"/>
      <c r="M93" s="77"/>
      <c r="N93" s="68">
        <f t="shared" si="10"/>
        <v>391</v>
      </c>
      <c r="O93" s="69"/>
      <c r="P93" s="72">
        <v>25</v>
      </c>
      <c r="Q93" s="92">
        <v>43</v>
      </c>
      <c r="R93" s="70"/>
      <c r="S93" s="70"/>
      <c r="T93" s="71">
        <f t="shared" si="11"/>
        <v>25</v>
      </c>
      <c r="U93" s="69"/>
      <c r="V93" s="80">
        <v>58</v>
      </c>
      <c r="W93" s="78">
        <v>55</v>
      </c>
      <c r="X93" s="78">
        <v>47</v>
      </c>
      <c r="Y93" s="79"/>
      <c r="Z93" s="73">
        <f t="shared" si="12"/>
        <v>102</v>
      </c>
      <c r="AA93" s="74">
        <f t="shared" si="13"/>
        <v>204</v>
      </c>
      <c r="AB93" s="69"/>
      <c r="AC93" s="78">
        <v>54</v>
      </c>
      <c r="AD93" s="75">
        <f t="shared" si="14"/>
        <v>162</v>
      </c>
    </row>
    <row r="94" spans="2:30" ht="16.5" thickBot="1" x14ac:dyDescent="0.3">
      <c r="B94" s="1">
        <v>84</v>
      </c>
      <c r="C94" s="31" t="s">
        <v>5</v>
      </c>
      <c r="D94" s="32"/>
      <c r="E94" s="105">
        <v>46245</v>
      </c>
      <c r="F94" s="81" t="s">
        <v>264</v>
      </c>
      <c r="G94" s="90" t="s">
        <v>307</v>
      </c>
      <c r="H94" s="87" t="s">
        <v>41</v>
      </c>
      <c r="I94" s="95" t="s">
        <v>47</v>
      </c>
      <c r="J94" s="84"/>
      <c r="K94" s="76"/>
      <c r="L94" s="76"/>
      <c r="M94" s="77"/>
      <c r="N94" s="68">
        <f t="shared" si="10"/>
        <v>391</v>
      </c>
      <c r="O94" s="69"/>
      <c r="P94" s="72">
        <v>25</v>
      </c>
      <c r="Q94" s="92">
        <v>54</v>
      </c>
      <c r="R94" s="70"/>
      <c r="S94" s="70"/>
      <c r="T94" s="71">
        <f t="shared" si="11"/>
        <v>25</v>
      </c>
      <c r="U94" s="69"/>
      <c r="V94" s="80">
        <v>58</v>
      </c>
      <c r="W94" s="78">
        <v>40</v>
      </c>
      <c r="X94" s="78">
        <v>47</v>
      </c>
      <c r="Y94" s="79"/>
      <c r="Z94" s="73">
        <f t="shared" si="12"/>
        <v>87</v>
      </c>
      <c r="AA94" s="74">
        <f t="shared" si="13"/>
        <v>174</v>
      </c>
      <c r="AB94" s="69"/>
      <c r="AC94" s="78">
        <v>64</v>
      </c>
      <c r="AD94" s="75">
        <f t="shared" si="14"/>
        <v>192</v>
      </c>
    </row>
    <row r="95" spans="2:30" ht="16.5" thickBot="1" x14ac:dyDescent="0.3">
      <c r="B95" s="1">
        <v>85</v>
      </c>
      <c r="C95" s="31" t="s">
        <v>241</v>
      </c>
      <c r="D95" s="32"/>
      <c r="E95" s="105">
        <v>48966</v>
      </c>
      <c r="F95" s="81" t="s">
        <v>309</v>
      </c>
      <c r="G95" s="90" t="s">
        <v>310</v>
      </c>
      <c r="H95" s="87" t="s">
        <v>40</v>
      </c>
      <c r="I95" s="95" t="s">
        <v>47</v>
      </c>
      <c r="J95" s="84"/>
      <c r="K95" s="76"/>
      <c r="L95" s="76"/>
      <c r="M95" s="77"/>
      <c r="N95" s="68">
        <f t="shared" si="10"/>
        <v>391</v>
      </c>
      <c r="O95" s="69"/>
      <c r="P95" s="72">
        <v>25</v>
      </c>
      <c r="Q95" s="92">
        <v>54</v>
      </c>
      <c r="R95" s="70"/>
      <c r="S95" s="70"/>
      <c r="T95" s="71">
        <f t="shared" si="11"/>
        <v>25</v>
      </c>
      <c r="U95" s="69"/>
      <c r="V95" s="80">
        <v>58</v>
      </c>
      <c r="W95" s="78">
        <v>55</v>
      </c>
      <c r="X95" s="78">
        <v>32</v>
      </c>
      <c r="Y95" s="79"/>
      <c r="Z95" s="73">
        <f t="shared" si="12"/>
        <v>87</v>
      </c>
      <c r="AA95" s="74">
        <f t="shared" si="13"/>
        <v>174</v>
      </c>
      <c r="AB95" s="69"/>
      <c r="AC95" s="78">
        <v>64</v>
      </c>
      <c r="AD95" s="75">
        <f t="shared" si="14"/>
        <v>192</v>
      </c>
    </row>
    <row r="96" spans="2:30" ht="16.5" thickBot="1" x14ac:dyDescent="0.3">
      <c r="B96" s="1">
        <v>86</v>
      </c>
      <c r="C96" s="31" t="s">
        <v>77</v>
      </c>
      <c r="D96" s="32"/>
      <c r="E96" s="105">
        <v>48905</v>
      </c>
      <c r="F96" s="81" t="s">
        <v>70</v>
      </c>
      <c r="G96" s="90" t="s">
        <v>144</v>
      </c>
      <c r="H96" s="87" t="s">
        <v>41</v>
      </c>
      <c r="I96" s="95" t="s">
        <v>47</v>
      </c>
      <c r="J96" s="84"/>
      <c r="K96" s="76"/>
      <c r="L96" s="76"/>
      <c r="M96" s="77"/>
      <c r="N96" s="68">
        <f t="shared" si="10"/>
        <v>391</v>
      </c>
      <c r="O96" s="69"/>
      <c r="P96" s="72">
        <v>25</v>
      </c>
      <c r="Q96" s="92">
        <v>54</v>
      </c>
      <c r="R96" s="70"/>
      <c r="S96" s="70"/>
      <c r="T96" s="71">
        <f t="shared" si="11"/>
        <v>25</v>
      </c>
      <c r="U96" s="69"/>
      <c r="V96" s="80">
        <v>40</v>
      </c>
      <c r="W96" s="78">
        <v>55</v>
      </c>
      <c r="X96" s="78">
        <v>47</v>
      </c>
      <c r="Y96" s="79"/>
      <c r="Z96" s="73">
        <f t="shared" si="12"/>
        <v>87</v>
      </c>
      <c r="AA96" s="74">
        <f t="shared" si="13"/>
        <v>174</v>
      </c>
      <c r="AB96" s="69"/>
      <c r="AC96" s="78">
        <v>64</v>
      </c>
      <c r="AD96" s="75">
        <f t="shared" si="14"/>
        <v>192</v>
      </c>
    </row>
    <row r="97" spans="2:30" ht="16.5" thickBot="1" x14ac:dyDescent="0.3">
      <c r="B97" s="1">
        <v>87</v>
      </c>
      <c r="C97" s="31" t="s">
        <v>241</v>
      </c>
      <c r="D97" s="32"/>
      <c r="E97" s="105">
        <v>47643</v>
      </c>
      <c r="F97" s="81" t="s">
        <v>184</v>
      </c>
      <c r="G97" s="90" t="s">
        <v>311</v>
      </c>
      <c r="H97" s="87" t="s">
        <v>40</v>
      </c>
      <c r="I97" s="95" t="s">
        <v>47</v>
      </c>
      <c r="J97" s="84"/>
      <c r="K97" s="76"/>
      <c r="L97" s="76"/>
      <c r="M97" s="77"/>
      <c r="N97" s="68">
        <f t="shared" si="10"/>
        <v>393</v>
      </c>
      <c r="O97" s="69"/>
      <c r="P97" s="72">
        <v>25</v>
      </c>
      <c r="Q97" s="92">
        <v>54</v>
      </c>
      <c r="R97" s="70"/>
      <c r="S97" s="70"/>
      <c r="T97" s="71">
        <f t="shared" si="11"/>
        <v>25</v>
      </c>
      <c r="U97" s="69"/>
      <c r="V97" s="80">
        <v>58</v>
      </c>
      <c r="W97" s="78">
        <v>55</v>
      </c>
      <c r="X97" s="78">
        <v>33</v>
      </c>
      <c r="Y97" s="79"/>
      <c r="Z97" s="73">
        <f t="shared" si="12"/>
        <v>88</v>
      </c>
      <c r="AA97" s="74">
        <f t="shared" si="13"/>
        <v>176</v>
      </c>
      <c r="AB97" s="69"/>
      <c r="AC97" s="78">
        <v>64</v>
      </c>
      <c r="AD97" s="75">
        <f t="shared" si="14"/>
        <v>192</v>
      </c>
    </row>
    <row r="98" spans="2:30" ht="16.5" thickBot="1" x14ac:dyDescent="0.3">
      <c r="B98" s="1">
        <v>88</v>
      </c>
      <c r="C98" s="31" t="s">
        <v>77</v>
      </c>
      <c r="D98" s="32"/>
      <c r="E98" s="105">
        <v>36103</v>
      </c>
      <c r="F98" s="81" t="s">
        <v>161</v>
      </c>
      <c r="G98" s="90" t="s">
        <v>69</v>
      </c>
      <c r="H98" s="87" t="s">
        <v>41</v>
      </c>
      <c r="I98" s="95" t="s">
        <v>47</v>
      </c>
      <c r="J98" s="84"/>
      <c r="K98" s="76"/>
      <c r="L98" s="76"/>
      <c r="M98" s="77"/>
      <c r="N98" s="68">
        <f t="shared" si="10"/>
        <v>393</v>
      </c>
      <c r="O98" s="69"/>
      <c r="P98" s="72">
        <v>25</v>
      </c>
      <c r="Q98" s="92">
        <v>54</v>
      </c>
      <c r="R98" s="70"/>
      <c r="S98" s="70"/>
      <c r="T98" s="71">
        <f t="shared" si="11"/>
        <v>25</v>
      </c>
      <c r="U98" s="69"/>
      <c r="V98" s="80">
        <v>41</v>
      </c>
      <c r="W98" s="78">
        <v>55</v>
      </c>
      <c r="X98" s="78">
        <v>47</v>
      </c>
      <c r="Y98" s="79"/>
      <c r="Z98" s="73">
        <f t="shared" si="12"/>
        <v>88</v>
      </c>
      <c r="AA98" s="74">
        <f t="shared" si="13"/>
        <v>176</v>
      </c>
      <c r="AB98" s="69"/>
      <c r="AC98" s="78">
        <v>64</v>
      </c>
      <c r="AD98" s="75">
        <f t="shared" si="14"/>
        <v>192</v>
      </c>
    </row>
    <row r="99" spans="2:30" ht="16.5" thickBot="1" x14ac:dyDescent="0.3">
      <c r="B99" s="1">
        <v>89</v>
      </c>
      <c r="C99" s="31" t="s">
        <v>27</v>
      </c>
      <c r="D99" s="32"/>
      <c r="E99" s="105">
        <v>42993</v>
      </c>
      <c r="F99" s="81" t="s">
        <v>262</v>
      </c>
      <c r="G99" s="90" t="s">
        <v>263</v>
      </c>
      <c r="H99" s="87" t="s">
        <v>41</v>
      </c>
      <c r="I99" s="95" t="s">
        <v>136</v>
      </c>
      <c r="J99" s="84"/>
      <c r="K99" s="76"/>
      <c r="L99" s="76"/>
      <c r="M99" s="77"/>
      <c r="N99" s="68">
        <f t="shared" si="10"/>
        <v>394</v>
      </c>
      <c r="O99" s="69"/>
      <c r="P99" s="72">
        <v>25</v>
      </c>
      <c r="Q99" s="92">
        <v>54</v>
      </c>
      <c r="R99" s="70"/>
      <c r="S99" s="70"/>
      <c r="T99" s="71">
        <f t="shared" si="11"/>
        <v>25</v>
      </c>
      <c r="U99" s="69"/>
      <c r="V99" s="80">
        <v>58</v>
      </c>
      <c r="W99" s="78">
        <v>55</v>
      </c>
      <c r="X99" s="78">
        <v>47</v>
      </c>
      <c r="Y99" s="79"/>
      <c r="Z99" s="73">
        <f t="shared" si="12"/>
        <v>102</v>
      </c>
      <c r="AA99" s="74">
        <f t="shared" si="13"/>
        <v>204</v>
      </c>
      <c r="AB99" s="69"/>
      <c r="AC99" s="78">
        <v>55</v>
      </c>
      <c r="AD99" s="75">
        <f t="shared" si="14"/>
        <v>165</v>
      </c>
    </row>
    <row r="100" spans="2:30" ht="16.5" thickBot="1" x14ac:dyDescent="0.3">
      <c r="B100" s="1">
        <v>90</v>
      </c>
      <c r="C100" s="31" t="s">
        <v>278</v>
      </c>
      <c r="D100" s="32"/>
      <c r="E100" s="105">
        <v>34177</v>
      </c>
      <c r="F100" s="81" t="s">
        <v>114</v>
      </c>
      <c r="G100" s="90" t="s">
        <v>292</v>
      </c>
      <c r="H100" s="87" t="s">
        <v>40</v>
      </c>
      <c r="I100" s="95" t="s">
        <v>47</v>
      </c>
      <c r="J100" s="84"/>
      <c r="K100" s="76"/>
      <c r="L100" s="76"/>
      <c r="M100" s="77"/>
      <c r="N100" s="68">
        <f t="shared" si="10"/>
        <v>394</v>
      </c>
      <c r="O100" s="69"/>
      <c r="P100" s="72">
        <v>25</v>
      </c>
      <c r="Q100" s="70">
        <v>54</v>
      </c>
      <c r="R100" s="70"/>
      <c r="S100" s="70"/>
      <c r="T100" s="71">
        <f t="shared" si="11"/>
        <v>25</v>
      </c>
      <c r="U100" s="69"/>
      <c r="V100" s="80">
        <v>58</v>
      </c>
      <c r="W100" s="78">
        <v>55</v>
      </c>
      <c r="X100" s="78">
        <v>47</v>
      </c>
      <c r="Y100" s="79"/>
      <c r="Z100" s="73">
        <f t="shared" si="12"/>
        <v>102</v>
      </c>
      <c r="AA100" s="74">
        <f t="shared" si="13"/>
        <v>204</v>
      </c>
      <c r="AB100" s="69"/>
      <c r="AC100" s="78">
        <v>55</v>
      </c>
      <c r="AD100" s="75">
        <f t="shared" si="14"/>
        <v>165</v>
      </c>
    </row>
    <row r="101" spans="2:30" ht="16.5" thickBot="1" x14ac:dyDescent="0.3">
      <c r="B101" s="1">
        <v>91</v>
      </c>
      <c r="C101" s="31" t="s">
        <v>278</v>
      </c>
      <c r="D101" s="32"/>
      <c r="E101" s="108">
        <v>45838</v>
      </c>
      <c r="F101" s="81" t="s">
        <v>223</v>
      </c>
      <c r="G101" s="90" t="s">
        <v>235</v>
      </c>
      <c r="H101" s="87" t="s">
        <v>41</v>
      </c>
      <c r="I101" s="95" t="s">
        <v>47</v>
      </c>
      <c r="J101" s="84"/>
      <c r="K101" s="76"/>
      <c r="L101" s="76"/>
      <c r="M101" s="77"/>
      <c r="N101" s="68">
        <f t="shared" si="10"/>
        <v>395</v>
      </c>
      <c r="O101" s="69"/>
      <c r="P101" s="72">
        <v>25</v>
      </c>
      <c r="Q101" s="92">
        <v>34</v>
      </c>
      <c r="R101" s="70"/>
      <c r="S101" s="70"/>
      <c r="T101" s="71">
        <f t="shared" si="11"/>
        <v>25</v>
      </c>
      <c r="U101" s="69"/>
      <c r="V101" s="80">
        <v>58</v>
      </c>
      <c r="W101" s="78">
        <v>55</v>
      </c>
      <c r="X101" s="78">
        <v>34</v>
      </c>
      <c r="Y101" s="79"/>
      <c r="Z101" s="73">
        <f t="shared" si="12"/>
        <v>89</v>
      </c>
      <c r="AA101" s="74">
        <f t="shared" si="13"/>
        <v>178</v>
      </c>
      <c r="AB101" s="69"/>
      <c r="AC101" s="78">
        <v>64</v>
      </c>
      <c r="AD101" s="75">
        <f t="shared" si="14"/>
        <v>192</v>
      </c>
    </row>
    <row r="102" spans="2:30" ht="16.5" thickBot="1" x14ac:dyDescent="0.3">
      <c r="B102" s="1">
        <v>92</v>
      </c>
      <c r="C102" s="82" t="s">
        <v>77</v>
      </c>
      <c r="D102" s="81"/>
      <c r="E102" s="105">
        <v>44697</v>
      </c>
      <c r="F102" s="81" t="s">
        <v>20</v>
      </c>
      <c r="G102" s="90" t="s">
        <v>202</v>
      </c>
      <c r="H102" s="87" t="s">
        <v>41</v>
      </c>
      <c r="I102" s="95" t="s">
        <v>136</v>
      </c>
      <c r="J102" s="84"/>
      <c r="K102" s="76"/>
      <c r="L102" s="76"/>
      <c r="M102" s="77"/>
      <c r="N102" s="68">
        <f t="shared" si="10"/>
        <v>395</v>
      </c>
      <c r="O102" s="69"/>
      <c r="P102" s="72">
        <v>25</v>
      </c>
      <c r="Q102" s="92">
        <v>54</v>
      </c>
      <c r="R102" s="70"/>
      <c r="S102" s="70"/>
      <c r="T102" s="71">
        <f t="shared" si="11"/>
        <v>25</v>
      </c>
      <c r="U102" s="69"/>
      <c r="V102" s="80">
        <v>42</v>
      </c>
      <c r="W102" s="78">
        <v>55</v>
      </c>
      <c r="X102" s="78">
        <v>47</v>
      </c>
      <c r="Y102" s="79"/>
      <c r="Z102" s="73">
        <f t="shared" si="12"/>
        <v>89</v>
      </c>
      <c r="AA102" s="74">
        <f t="shared" si="13"/>
        <v>178</v>
      </c>
      <c r="AB102" s="69"/>
      <c r="AC102" s="78">
        <v>64</v>
      </c>
      <c r="AD102" s="75">
        <f t="shared" si="14"/>
        <v>192</v>
      </c>
    </row>
    <row r="103" spans="2:30" ht="16.5" thickBot="1" x14ac:dyDescent="0.3">
      <c r="B103" s="1">
        <v>93</v>
      </c>
      <c r="C103" s="82" t="s">
        <v>77</v>
      </c>
      <c r="D103" s="81"/>
      <c r="E103" s="109">
        <v>37036</v>
      </c>
      <c r="F103" s="46" t="s">
        <v>30</v>
      </c>
      <c r="G103" s="106" t="s">
        <v>299</v>
      </c>
      <c r="H103" s="87" t="s">
        <v>41</v>
      </c>
      <c r="I103" s="95" t="s">
        <v>136</v>
      </c>
      <c r="J103" s="84"/>
      <c r="K103" s="76"/>
      <c r="L103" s="76"/>
      <c r="M103" s="77"/>
      <c r="N103" s="68">
        <f t="shared" si="10"/>
        <v>399</v>
      </c>
      <c r="O103" s="69"/>
      <c r="P103" s="72">
        <v>25</v>
      </c>
      <c r="Q103" s="92">
        <v>54</v>
      </c>
      <c r="R103" s="70"/>
      <c r="S103" s="70"/>
      <c r="T103" s="71">
        <f t="shared" si="11"/>
        <v>25</v>
      </c>
      <c r="U103" s="69"/>
      <c r="V103" s="80">
        <v>44</v>
      </c>
      <c r="W103" s="78">
        <v>55</v>
      </c>
      <c r="X103" s="78">
        <v>47</v>
      </c>
      <c r="Y103" s="79"/>
      <c r="Z103" s="73">
        <f t="shared" si="12"/>
        <v>91</v>
      </c>
      <c r="AA103" s="74">
        <f t="shared" si="13"/>
        <v>182</v>
      </c>
      <c r="AB103" s="69"/>
      <c r="AC103" s="78">
        <v>64</v>
      </c>
      <c r="AD103" s="75">
        <f t="shared" si="14"/>
        <v>192</v>
      </c>
    </row>
    <row r="104" spans="2:30" ht="16.5" thickBot="1" x14ac:dyDescent="0.3">
      <c r="B104" s="1">
        <v>94</v>
      </c>
      <c r="C104" s="82" t="s">
        <v>48</v>
      </c>
      <c r="D104" s="81"/>
      <c r="E104" s="105">
        <v>47823</v>
      </c>
      <c r="F104" s="81" t="s">
        <v>290</v>
      </c>
      <c r="G104" s="90" t="s">
        <v>211</v>
      </c>
      <c r="H104" s="87" t="s">
        <v>41</v>
      </c>
      <c r="I104" s="95" t="s">
        <v>136</v>
      </c>
      <c r="J104" s="84"/>
      <c r="K104" s="76"/>
      <c r="L104" s="76"/>
      <c r="M104" s="77"/>
      <c r="N104" s="68">
        <f t="shared" si="10"/>
        <v>399</v>
      </c>
      <c r="O104" s="69"/>
      <c r="P104" s="72">
        <v>25</v>
      </c>
      <c r="Q104" s="92">
        <v>41</v>
      </c>
      <c r="R104" s="70"/>
      <c r="S104" s="70"/>
      <c r="T104" s="71">
        <f t="shared" si="11"/>
        <v>25</v>
      </c>
      <c r="U104" s="69"/>
      <c r="V104" s="80">
        <v>58</v>
      </c>
      <c r="W104" s="78">
        <v>44</v>
      </c>
      <c r="X104" s="78">
        <v>47</v>
      </c>
      <c r="Y104" s="79"/>
      <c r="Z104" s="73">
        <f t="shared" si="12"/>
        <v>91</v>
      </c>
      <c r="AA104" s="74">
        <f t="shared" si="13"/>
        <v>182</v>
      </c>
      <c r="AB104" s="69"/>
      <c r="AC104" s="78">
        <v>64</v>
      </c>
      <c r="AD104" s="75">
        <f t="shared" si="14"/>
        <v>192</v>
      </c>
    </row>
    <row r="105" spans="2:30" ht="16.5" thickBot="1" x14ac:dyDescent="0.3">
      <c r="B105" s="1">
        <v>95</v>
      </c>
      <c r="C105" s="31" t="s">
        <v>278</v>
      </c>
      <c r="D105" s="32"/>
      <c r="E105" s="108">
        <v>48868</v>
      </c>
      <c r="F105" s="32" t="s">
        <v>30</v>
      </c>
      <c r="G105" s="89" t="s">
        <v>233</v>
      </c>
      <c r="H105" s="86" t="s">
        <v>41</v>
      </c>
      <c r="I105" s="95" t="s">
        <v>136</v>
      </c>
      <c r="J105" s="84"/>
      <c r="K105" s="76"/>
      <c r="L105" s="76"/>
      <c r="M105" s="77"/>
      <c r="N105" s="68">
        <f t="shared" si="10"/>
        <v>401</v>
      </c>
      <c r="O105" s="69"/>
      <c r="P105" s="72">
        <v>25</v>
      </c>
      <c r="Q105" s="92">
        <v>36</v>
      </c>
      <c r="R105" s="70"/>
      <c r="S105" s="70"/>
      <c r="T105" s="71">
        <f t="shared" si="11"/>
        <v>25</v>
      </c>
      <c r="U105" s="69"/>
      <c r="V105" s="80">
        <v>58</v>
      </c>
      <c r="W105" s="78">
        <v>55</v>
      </c>
      <c r="X105" s="78">
        <v>37</v>
      </c>
      <c r="Y105" s="79"/>
      <c r="Z105" s="73">
        <f t="shared" si="12"/>
        <v>92</v>
      </c>
      <c r="AA105" s="74">
        <f t="shared" si="13"/>
        <v>184</v>
      </c>
      <c r="AB105" s="69"/>
      <c r="AC105" s="78">
        <v>64</v>
      </c>
      <c r="AD105" s="75">
        <f t="shared" si="14"/>
        <v>192</v>
      </c>
    </row>
    <row r="106" spans="2:30" ht="16.5" thickBot="1" x14ac:dyDescent="0.3">
      <c r="B106" s="1">
        <v>96</v>
      </c>
      <c r="C106" s="31" t="s">
        <v>5</v>
      </c>
      <c r="D106" s="32"/>
      <c r="E106" s="105">
        <v>47082</v>
      </c>
      <c r="F106" s="81" t="s">
        <v>255</v>
      </c>
      <c r="G106" s="90" t="s">
        <v>256</v>
      </c>
      <c r="H106" s="87" t="s">
        <v>40</v>
      </c>
      <c r="I106" s="95" t="s">
        <v>136</v>
      </c>
      <c r="J106" s="84"/>
      <c r="K106" s="76"/>
      <c r="L106" s="76"/>
      <c r="M106" s="77"/>
      <c r="N106" s="68">
        <f t="shared" si="10"/>
        <v>401</v>
      </c>
      <c r="O106" s="69"/>
      <c r="P106" s="72">
        <v>25</v>
      </c>
      <c r="Q106" s="92">
        <v>54</v>
      </c>
      <c r="R106" s="70"/>
      <c r="S106" s="70"/>
      <c r="T106" s="71">
        <f t="shared" si="11"/>
        <v>25</v>
      </c>
      <c r="U106" s="69"/>
      <c r="V106" s="80">
        <v>58</v>
      </c>
      <c r="W106" s="78">
        <v>45</v>
      </c>
      <c r="X106" s="78">
        <v>47</v>
      </c>
      <c r="Y106" s="79"/>
      <c r="Z106" s="73">
        <f t="shared" si="12"/>
        <v>92</v>
      </c>
      <c r="AA106" s="74">
        <f t="shared" si="13"/>
        <v>184</v>
      </c>
      <c r="AB106" s="69"/>
      <c r="AC106" s="78">
        <v>64</v>
      </c>
      <c r="AD106" s="75">
        <f t="shared" si="14"/>
        <v>192</v>
      </c>
    </row>
    <row r="107" spans="2:30" ht="16.5" thickBot="1" x14ac:dyDescent="0.3">
      <c r="B107" s="1">
        <v>97</v>
      </c>
      <c r="C107" s="31" t="s">
        <v>278</v>
      </c>
      <c r="D107" s="32"/>
      <c r="E107" s="108">
        <v>46969</v>
      </c>
      <c r="F107" s="32" t="s">
        <v>296</v>
      </c>
      <c r="G107" s="89" t="s">
        <v>238</v>
      </c>
      <c r="H107" s="86" t="s">
        <v>40</v>
      </c>
      <c r="I107" s="95" t="s">
        <v>47</v>
      </c>
      <c r="J107" s="84"/>
      <c r="K107" s="76"/>
      <c r="L107" s="76"/>
      <c r="M107" s="77"/>
      <c r="N107" s="68">
        <f t="shared" ref="N107:N131" si="15">T107+AA107+AD107</f>
        <v>403</v>
      </c>
      <c r="O107" s="69"/>
      <c r="P107" s="72">
        <v>25</v>
      </c>
      <c r="Q107" s="92">
        <v>46</v>
      </c>
      <c r="R107" s="70"/>
      <c r="S107" s="70"/>
      <c r="T107" s="71">
        <f t="shared" ref="T107:T131" si="16">SMALL((P107:S107),1)</f>
        <v>25</v>
      </c>
      <c r="U107" s="69"/>
      <c r="V107" s="80">
        <v>58</v>
      </c>
      <c r="W107" s="78">
        <v>55</v>
      </c>
      <c r="X107" s="78">
        <v>38</v>
      </c>
      <c r="Y107" s="79"/>
      <c r="Z107" s="73">
        <f t="shared" ref="Z107:Z131" si="17">SMALL((V107:Y107),1)+SMALL((V107:Y107),2)</f>
        <v>93</v>
      </c>
      <c r="AA107" s="74">
        <f t="shared" ref="AA107:AA131" si="18">Z107*2</f>
        <v>186</v>
      </c>
      <c r="AB107" s="69"/>
      <c r="AC107" s="78">
        <v>64</v>
      </c>
      <c r="AD107" s="75">
        <f t="shared" ref="AD107:AD131" si="19">AC107*3</f>
        <v>192</v>
      </c>
    </row>
    <row r="108" spans="2:30" ht="16.5" thickBot="1" x14ac:dyDescent="0.3">
      <c r="B108" s="1">
        <v>98</v>
      </c>
      <c r="C108" s="82" t="s">
        <v>27</v>
      </c>
      <c r="D108" s="81"/>
      <c r="E108" s="105">
        <v>48016</v>
      </c>
      <c r="F108" s="81" t="s">
        <v>231</v>
      </c>
      <c r="G108" s="90" t="s">
        <v>232</v>
      </c>
      <c r="H108" s="87" t="s">
        <v>41</v>
      </c>
      <c r="I108" s="95" t="s">
        <v>136</v>
      </c>
      <c r="J108" s="84"/>
      <c r="K108" s="76"/>
      <c r="L108" s="76"/>
      <c r="M108" s="77"/>
      <c r="N108" s="68">
        <f t="shared" si="15"/>
        <v>403</v>
      </c>
      <c r="O108" s="69"/>
      <c r="P108" s="72">
        <v>25</v>
      </c>
      <c r="Q108" s="92">
        <v>54</v>
      </c>
      <c r="R108" s="70"/>
      <c r="S108" s="70"/>
      <c r="T108" s="71">
        <f t="shared" si="16"/>
        <v>25</v>
      </c>
      <c r="U108" s="69"/>
      <c r="V108" s="80">
        <v>46</v>
      </c>
      <c r="W108" s="78">
        <v>55</v>
      </c>
      <c r="X108" s="78">
        <v>47</v>
      </c>
      <c r="Y108" s="79"/>
      <c r="Z108" s="73">
        <f t="shared" si="17"/>
        <v>93</v>
      </c>
      <c r="AA108" s="74">
        <f t="shared" si="18"/>
        <v>186</v>
      </c>
      <c r="AB108" s="69"/>
      <c r="AC108" s="78">
        <v>64</v>
      </c>
      <c r="AD108" s="75">
        <f t="shared" si="19"/>
        <v>192</v>
      </c>
    </row>
    <row r="109" spans="2:30" ht="16.5" thickBot="1" x14ac:dyDescent="0.3">
      <c r="B109" s="1">
        <v>99</v>
      </c>
      <c r="C109" s="82" t="s">
        <v>77</v>
      </c>
      <c r="D109" s="81"/>
      <c r="E109" s="105">
        <v>46767</v>
      </c>
      <c r="F109" s="81" t="s">
        <v>216</v>
      </c>
      <c r="G109" s="90" t="s">
        <v>217</v>
      </c>
      <c r="H109" s="87" t="s">
        <v>40</v>
      </c>
      <c r="I109" s="95" t="s">
        <v>136</v>
      </c>
      <c r="J109" s="84"/>
      <c r="K109" s="76"/>
      <c r="L109" s="76"/>
      <c r="M109" s="77"/>
      <c r="N109" s="68">
        <f t="shared" si="15"/>
        <v>405</v>
      </c>
      <c r="O109" s="69"/>
      <c r="P109" s="72">
        <v>25</v>
      </c>
      <c r="Q109" s="92">
        <v>54</v>
      </c>
      <c r="R109" s="70"/>
      <c r="S109" s="70"/>
      <c r="T109" s="71">
        <f t="shared" si="16"/>
        <v>25</v>
      </c>
      <c r="U109" s="69"/>
      <c r="V109" s="80">
        <v>47</v>
      </c>
      <c r="W109" s="78">
        <v>55</v>
      </c>
      <c r="X109" s="78">
        <v>47</v>
      </c>
      <c r="Y109" s="79"/>
      <c r="Z109" s="73">
        <f t="shared" si="17"/>
        <v>94</v>
      </c>
      <c r="AA109" s="74">
        <f t="shared" si="18"/>
        <v>188</v>
      </c>
      <c r="AB109" s="69"/>
      <c r="AC109" s="78">
        <v>64</v>
      </c>
      <c r="AD109" s="75">
        <f t="shared" si="19"/>
        <v>192</v>
      </c>
    </row>
    <row r="110" spans="2:30" ht="16.5" thickBot="1" x14ac:dyDescent="0.3">
      <c r="B110" s="1">
        <v>100</v>
      </c>
      <c r="C110" s="31" t="s">
        <v>5</v>
      </c>
      <c r="D110" s="32"/>
      <c r="E110" s="105">
        <v>45334</v>
      </c>
      <c r="F110" s="81" t="s">
        <v>261</v>
      </c>
      <c r="G110" s="90" t="s">
        <v>200</v>
      </c>
      <c r="H110" s="87" t="s">
        <v>40</v>
      </c>
      <c r="I110" s="95" t="s">
        <v>47</v>
      </c>
      <c r="J110" s="84"/>
      <c r="K110" s="76"/>
      <c r="L110" s="76"/>
      <c r="M110" s="77"/>
      <c r="N110" s="68">
        <f t="shared" si="15"/>
        <v>405</v>
      </c>
      <c r="O110" s="69"/>
      <c r="P110" s="72">
        <v>25</v>
      </c>
      <c r="Q110" s="92">
        <v>54</v>
      </c>
      <c r="R110" s="70"/>
      <c r="S110" s="70"/>
      <c r="T110" s="71">
        <f t="shared" si="16"/>
        <v>25</v>
      </c>
      <c r="U110" s="69"/>
      <c r="V110" s="80">
        <v>58</v>
      </c>
      <c r="W110" s="78">
        <v>47</v>
      </c>
      <c r="X110" s="78">
        <v>47</v>
      </c>
      <c r="Y110" s="79"/>
      <c r="Z110" s="73">
        <f t="shared" si="17"/>
        <v>94</v>
      </c>
      <c r="AA110" s="74">
        <f t="shared" si="18"/>
        <v>188</v>
      </c>
      <c r="AB110" s="69"/>
      <c r="AC110" s="78">
        <v>64</v>
      </c>
      <c r="AD110" s="75">
        <f t="shared" si="19"/>
        <v>192</v>
      </c>
    </row>
    <row r="111" spans="2:30" ht="16.5" thickBot="1" x14ac:dyDescent="0.3">
      <c r="B111" s="1">
        <v>101</v>
      </c>
      <c r="C111" s="31" t="s">
        <v>278</v>
      </c>
      <c r="D111" s="32"/>
      <c r="E111" s="108">
        <v>45533</v>
      </c>
      <c r="F111" s="32" t="s">
        <v>26</v>
      </c>
      <c r="G111" s="89" t="s">
        <v>237</v>
      </c>
      <c r="H111" s="86" t="s">
        <v>40</v>
      </c>
      <c r="I111" s="95" t="s">
        <v>47</v>
      </c>
      <c r="J111" s="84"/>
      <c r="K111" s="76"/>
      <c r="L111" s="76"/>
      <c r="M111" s="77"/>
      <c r="N111" s="68">
        <f t="shared" si="15"/>
        <v>407</v>
      </c>
      <c r="O111" s="69"/>
      <c r="P111" s="72">
        <v>25</v>
      </c>
      <c r="Q111" s="92">
        <v>47</v>
      </c>
      <c r="R111" s="70"/>
      <c r="S111" s="70"/>
      <c r="T111" s="71">
        <f t="shared" si="16"/>
        <v>25</v>
      </c>
      <c r="U111" s="69"/>
      <c r="V111" s="80">
        <v>58</v>
      </c>
      <c r="W111" s="78">
        <v>55</v>
      </c>
      <c r="X111" s="78">
        <v>40</v>
      </c>
      <c r="Y111" s="79"/>
      <c r="Z111" s="73">
        <f t="shared" si="17"/>
        <v>95</v>
      </c>
      <c r="AA111" s="74">
        <f t="shared" si="18"/>
        <v>190</v>
      </c>
      <c r="AB111" s="69"/>
      <c r="AC111" s="78">
        <v>64</v>
      </c>
      <c r="AD111" s="75">
        <f t="shared" si="19"/>
        <v>192</v>
      </c>
    </row>
    <row r="112" spans="2:30" ht="16.5" thickBot="1" x14ac:dyDescent="0.3">
      <c r="B112" s="1">
        <v>102</v>
      </c>
      <c r="C112" s="31" t="s">
        <v>48</v>
      </c>
      <c r="D112" s="32"/>
      <c r="E112" s="108">
        <v>43613</v>
      </c>
      <c r="F112" s="32" t="s">
        <v>207</v>
      </c>
      <c r="G112" s="89" t="s">
        <v>208</v>
      </c>
      <c r="H112" s="86" t="s">
        <v>40</v>
      </c>
      <c r="I112" s="95" t="s">
        <v>47</v>
      </c>
      <c r="J112" s="84"/>
      <c r="K112" s="76"/>
      <c r="L112" s="76"/>
      <c r="M112" s="77"/>
      <c r="N112" s="68">
        <f t="shared" si="15"/>
        <v>408</v>
      </c>
      <c r="O112" s="69"/>
      <c r="P112" s="72">
        <v>25</v>
      </c>
      <c r="Q112" s="92">
        <v>12</v>
      </c>
      <c r="R112" s="70"/>
      <c r="S112" s="70"/>
      <c r="T112" s="71">
        <f t="shared" si="16"/>
        <v>12</v>
      </c>
      <c r="U112" s="69"/>
      <c r="V112" s="80">
        <v>58</v>
      </c>
      <c r="W112" s="78">
        <v>55</v>
      </c>
      <c r="X112" s="78">
        <v>47</v>
      </c>
      <c r="Y112" s="79"/>
      <c r="Z112" s="73">
        <f t="shared" si="17"/>
        <v>102</v>
      </c>
      <c r="AA112" s="74">
        <f t="shared" si="18"/>
        <v>204</v>
      </c>
      <c r="AB112" s="69"/>
      <c r="AC112" s="78">
        <v>64</v>
      </c>
      <c r="AD112" s="75">
        <f t="shared" si="19"/>
        <v>192</v>
      </c>
    </row>
    <row r="113" spans="2:30" ht="16.5" thickBot="1" x14ac:dyDescent="0.3">
      <c r="B113" s="1">
        <v>103</v>
      </c>
      <c r="C113" s="31" t="s">
        <v>5</v>
      </c>
      <c r="D113" s="32"/>
      <c r="E113" s="105">
        <v>48449</v>
      </c>
      <c r="F113" s="81" t="s">
        <v>29</v>
      </c>
      <c r="G113" s="90" t="s">
        <v>10</v>
      </c>
      <c r="H113" s="87" t="s">
        <v>41</v>
      </c>
      <c r="I113" s="95" t="s">
        <v>136</v>
      </c>
      <c r="J113" s="84"/>
      <c r="K113" s="76"/>
      <c r="L113" s="76"/>
      <c r="M113" s="77"/>
      <c r="N113" s="68">
        <f t="shared" si="15"/>
        <v>409</v>
      </c>
      <c r="O113" s="69"/>
      <c r="P113" s="72">
        <v>25</v>
      </c>
      <c r="Q113" s="92">
        <v>54</v>
      </c>
      <c r="R113" s="70"/>
      <c r="S113" s="70"/>
      <c r="T113" s="71">
        <f t="shared" si="16"/>
        <v>25</v>
      </c>
      <c r="U113" s="69"/>
      <c r="V113" s="80">
        <v>58</v>
      </c>
      <c r="W113" s="78">
        <v>49</v>
      </c>
      <c r="X113" s="78">
        <v>47</v>
      </c>
      <c r="Y113" s="79"/>
      <c r="Z113" s="73">
        <f t="shared" si="17"/>
        <v>96</v>
      </c>
      <c r="AA113" s="74">
        <f t="shared" si="18"/>
        <v>192</v>
      </c>
      <c r="AB113" s="69"/>
      <c r="AC113" s="78">
        <v>64</v>
      </c>
      <c r="AD113" s="75">
        <f t="shared" si="19"/>
        <v>192</v>
      </c>
    </row>
    <row r="114" spans="2:30" ht="16.5" thickBot="1" x14ac:dyDescent="0.3">
      <c r="B114" s="1">
        <v>104</v>
      </c>
      <c r="C114" s="82" t="s">
        <v>77</v>
      </c>
      <c r="D114" s="81"/>
      <c r="E114" s="105">
        <v>47308</v>
      </c>
      <c r="F114" s="81" t="s">
        <v>69</v>
      </c>
      <c r="G114" s="90" t="s">
        <v>226</v>
      </c>
      <c r="H114" s="87" t="s">
        <v>41</v>
      </c>
      <c r="I114" s="95" t="s">
        <v>47</v>
      </c>
      <c r="J114" s="84"/>
      <c r="K114" s="76"/>
      <c r="L114" s="76"/>
      <c r="M114" s="77"/>
      <c r="N114" s="68">
        <f t="shared" si="15"/>
        <v>409</v>
      </c>
      <c r="O114" s="69"/>
      <c r="P114" s="72">
        <v>25</v>
      </c>
      <c r="Q114" s="92">
        <v>54</v>
      </c>
      <c r="R114" s="70"/>
      <c r="S114" s="70"/>
      <c r="T114" s="71">
        <f t="shared" si="16"/>
        <v>25</v>
      </c>
      <c r="U114" s="69"/>
      <c r="V114" s="80">
        <v>49</v>
      </c>
      <c r="W114" s="78">
        <v>55</v>
      </c>
      <c r="X114" s="78">
        <v>47</v>
      </c>
      <c r="Y114" s="79"/>
      <c r="Z114" s="73">
        <f t="shared" si="17"/>
        <v>96</v>
      </c>
      <c r="AA114" s="74">
        <f t="shared" si="18"/>
        <v>192</v>
      </c>
      <c r="AB114" s="69"/>
      <c r="AC114" s="78">
        <v>64</v>
      </c>
      <c r="AD114" s="75">
        <f t="shared" si="19"/>
        <v>192</v>
      </c>
    </row>
    <row r="115" spans="2:30" ht="16.5" thickBot="1" x14ac:dyDescent="0.3">
      <c r="B115" s="1">
        <v>105</v>
      </c>
      <c r="C115" s="31" t="s">
        <v>19</v>
      </c>
      <c r="D115" s="32"/>
      <c r="E115" s="105">
        <v>47581</v>
      </c>
      <c r="F115" s="81" t="s">
        <v>49</v>
      </c>
      <c r="G115" s="90" t="s">
        <v>312</v>
      </c>
      <c r="H115" s="87" t="s">
        <v>41</v>
      </c>
      <c r="I115" s="95" t="s">
        <v>136</v>
      </c>
      <c r="J115" s="84"/>
      <c r="K115" s="76"/>
      <c r="L115" s="76"/>
      <c r="M115" s="77"/>
      <c r="N115" s="68">
        <f t="shared" si="15"/>
        <v>409</v>
      </c>
      <c r="O115" s="69"/>
      <c r="P115" s="72">
        <v>25</v>
      </c>
      <c r="Q115" s="92">
        <v>54</v>
      </c>
      <c r="R115" s="70"/>
      <c r="S115" s="70"/>
      <c r="T115" s="71">
        <f t="shared" si="16"/>
        <v>25</v>
      </c>
      <c r="U115" s="69"/>
      <c r="V115" s="80">
        <v>58</v>
      </c>
      <c r="W115" s="78">
        <v>55</v>
      </c>
      <c r="X115" s="78">
        <v>41</v>
      </c>
      <c r="Y115" s="79"/>
      <c r="Z115" s="73">
        <f t="shared" si="17"/>
        <v>96</v>
      </c>
      <c r="AA115" s="74">
        <f t="shared" si="18"/>
        <v>192</v>
      </c>
      <c r="AB115" s="69"/>
      <c r="AC115" s="78">
        <v>64</v>
      </c>
      <c r="AD115" s="75">
        <f t="shared" si="19"/>
        <v>192</v>
      </c>
    </row>
    <row r="116" spans="2:30" ht="16.5" thickBot="1" x14ac:dyDescent="0.3">
      <c r="B116" s="1">
        <v>106</v>
      </c>
      <c r="C116" s="31" t="s">
        <v>77</v>
      </c>
      <c r="D116" s="32"/>
      <c r="E116" s="108">
        <v>45010</v>
      </c>
      <c r="F116" s="32" t="s">
        <v>23</v>
      </c>
      <c r="G116" s="89" t="s">
        <v>154</v>
      </c>
      <c r="H116" s="86" t="s">
        <v>41</v>
      </c>
      <c r="I116" s="95" t="s">
        <v>47</v>
      </c>
      <c r="J116" s="84"/>
      <c r="K116" s="76"/>
      <c r="L116" s="76"/>
      <c r="M116" s="77"/>
      <c r="N116" s="68">
        <f t="shared" si="15"/>
        <v>413</v>
      </c>
      <c r="O116" s="69"/>
      <c r="P116" s="72">
        <v>25</v>
      </c>
      <c r="Q116" s="92">
        <v>54</v>
      </c>
      <c r="R116" s="70"/>
      <c r="S116" s="70"/>
      <c r="T116" s="71">
        <f t="shared" si="16"/>
        <v>25</v>
      </c>
      <c r="U116" s="69"/>
      <c r="V116" s="80">
        <v>51</v>
      </c>
      <c r="W116" s="78">
        <v>55</v>
      </c>
      <c r="X116" s="78">
        <v>47</v>
      </c>
      <c r="Y116" s="79"/>
      <c r="Z116" s="73">
        <f t="shared" si="17"/>
        <v>98</v>
      </c>
      <c r="AA116" s="74">
        <f t="shared" si="18"/>
        <v>196</v>
      </c>
      <c r="AB116" s="69"/>
      <c r="AC116" s="78">
        <v>64</v>
      </c>
      <c r="AD116" s="75">
        <f t="shared" si="19"/>
        <v>192</v>
      </c>
    </row>
    <row r="117" spans="2:30" ht="16.5" thickBot="1" x14ac:dyDescent="0.3">
      <c r="B117" s="1">
        <v>107</v>
      </c>
      <c r="C117" s="31" t="s">
        <v>241</v>
      </c>
      <c r="D117" s="32"/>
      <c r="E117" s="105">
        <v>41658</v>
      </c>
      <c r="F117" s="81" t="s">
        <v>150</v>
      </c>
      <c r="G117" s="90" t="s">
        <v>284</v>
      </c>
      <c r="H117" s="87" t="s">
        <v>40</v>
      </c>
      <c r="I117" s="95" t="s">
        <v>47</v>
      </c>
      <c r="J117" s="84"/>
      <c r="K117" s="76"/>
      <c r="L117" s="76"/>
      <c r="M117" s="77"/>
      <c r="N117" s="68">
        <f t="shared" si="15"/>
        <v>414</v>
      </c>
      <c r="O117" s="69"/>
      <c r="P117" s="72">
        <v>18</v>
      </c>
      <c r="Q117" s="92">
        <v>54</v>
      </c>
      <c r="R117" s="70"/>
      <c r="S117" s="70"/>
      <c r="T117" s="71">
        <f t="shared" si="16"/>
        <v>18</v>
      </c>
      <c r="U117" s="69"/>
      <c r="V117" s="80">
        <v>58</v>
      </c>
      <c r="W117" s="78">
        <v>55</v>
      </c>
      <c r="X117" s="78">
        <v>47</v>
      </c>
      <c r="Y117" s="79"/>
      <c r="Z117" s="73">
        <f t="shared" si="17"/>
        <v>102</v>
      </c>
      <c r="AA117" s="74">
        <f t="shared" si="18"/>
        <v>204</v>
      </c>
      <c r="AB117" s="69"/>
      <c r="AC117" s="78">
        <v>64</v>
      </c>
      <c r="AD117" s="75">
        <f t="shared" si="19"/>
        <v>192</v>
      </c>
    </row>
    <row r="118" spans="2:30" ht="16.5" thickBot="1" x14ac:dyDescent="0.3">
      <c r="B118" s="1">
        <v>108</v>
      </c>
      <c r="C118" s="31" t="s">
        <v>77</v>
      </c>
      <c r="D118" s="32"/>
      <c r="E118" s="108">
        <v>48162</v>
      </c>
      <c r="F118" s="32" t="s">
        <v>300</v>
      </c>
      <c r="G118" s="89" t="s">
        <v>217</v>
      </c>
      <c r="H118" s="86" t="s">
        <v>40</v>
      </c>
      <c r="I118" s="95" t="s">
        <v>47</v>
      </c>
      <c r="J118" s="84"/>
      <c r="K118" s="76"/>
      <c r="L118" s="76"/>
      <c r="M118" s="77"/>
      <c r="N118" s="68">
        <f t="shared" si="15"/>
        <v>415</v>
      </c>
      <c r="O118" s="69"/>
      <c r="P118" s="72">
        <v>25</v>
      </c>
      <c r="Q118" s="92">
        <v>54</v>
      </c>
      <c r="R118" s="70"/>
      <c r="S118" s="70"/>
      <c r="T118" s="71">
        <f t="shared" si="16"/>
        <v>25</v>
      </c>
      <c r="U118" s="69"/>
      <c r="V118" s="80">
        <v>52</v>
      </c>
      <c r="W118" s="78">
        <v>55</v>
      </c>
      <c r="X118" s="78">
        <v>47</v>
      </c>
      <c r="Y118" s="79"/>
      <c r="Z118" s="73">
        <f t="shared" si="17"/>
        <v>99</v>
      </c>
      <c r="AA118" s="74">
        <f t="shared" si="18"/>
        <v>198</v>
      </c>
      <c r="AB118" s="69"/>
      <c r="AC118" s="78">
        <v>64</v>
      </c>
      <c r="AD118" s="75">
        <f t="shared" si="19"/>
        <v>192</v>
      </c>
    </row>
    <row r="119" spans="2:30" ht="16.5" thickBot="1" x14ac:dyDescent="0.3">
      <c r="B119" s="1">
        <v>109</v>
      </c>
      <c r="C119" s="31" t="s">
        <v>39</v>
      </c>
      <c r="D119" s="32"/>
      <c r="E119" s="109">
        <v>47726</v>
      </c>
      <c r="F119" s="46" t="s">
        <v>28</v>
      </c>
      <c r="G119" s="106" t="s">
        <v>234</v>
      </c>
      <c r="H119" s="87" t="s">
        <v>41</v>
      </c>
      <c r="I119" s="95" t="s">
        <v>136</v>
      </c>
      <c r="J119" s="84"/>
      <c r="K119" s="76"/>
      <c r="L119" s="76"/>
      <c r="M119" s="77"/>
      <c r="N119" s="68">
        <f t="shared" si="15"/>
        <v>415</v>
      </c>
      <c r="O119" s="69"/>
      <c r="P119" s="72">
        <v>19</v>
      </c>
      <c r="Q119" s="92">
        <v>54</v>
      </c>
      <c r="R119" s="70"/>
      <c r="S119" s="70"/>
      <c r="T119" s="71">
        <f t="shared" si="16"/>
        <v>19</v>
      </c>
      <c r="U119" s="69"/>
      <c r="V119" s="80">
        <v>58</v>
      </c>
      <c r="W119" s="78">
        <v>55</v>
      </c>
      <c r="X119" s="78">
        <v>47</v>
      </c>
      <c r="Y119" s="79"/>
      <c r="Z119" s="73">
        <f t="shared" si="17"/>
        <v>102</v>
      </c>
      <c r="AA119" s="74">
        <f t="shared" si="18"/>
        <v>204</v>
      </c>
      <c r="AB119" s="69"/>
      <c r="AC119" s="78">
        <v>64</v>
      </c>
      <c r="AD119" s="75">
        <f t="shared" si="19"/>
        <v>192</v>
      </c>
    </row>
    <row r="120" spans="2:30" ht="15.6" customHeight="1" thickBot="1" x14ac:dyDescent="0.3">
      <c r="B120" s="1">
        <v>110</v>
      </c>
      <c r="C120" s="31" t="s">
        <v>279</v>
      </c>
      <c r="D120" s="32"/>
      <c r="E120" s="105">
        <v>46189</v>
      </c>
      <c r="F120" s="81" t="s">
        <v>212</v>
      </c>
      <c r="G120" s="90" t="s">
        <v>272</v>
      </c>
      <c r="H120" s="87" t="s">
        <v>41</v>
      </c>
      <c r="I120" s="95" t="s">
        <v>136</v>
      </c>
      <c r="J120" s="84"/>
      <c r="K120" s="76"/>
      <c r="L120" s="76"/>
      <c r="M120" s="77"/>
      <c r="N120" s="68">
        <f t="shared" si="15"/>
        <v>415</v>
      </c>
      <c r="O120" s="69"/>
      <c r="P120" s="72">
        <v>19</v>
      </c>
      <c r="Q120" s="92">
        <v>54</v>
      </c>
      <c r="R120" s="70"/>
      <c r="S120" s="70"/>
      <c r="T120" s="71">
        <f t="shared" si="16"/>
        <v>19</v>
      </c>
      <c r="U120" s="69"/>
      <c r="V120" s="80">
        <v>58</v>
      </c>
      <c r="W120" s="78">
        <v>55</v>
      </c>
      <c r="X120" s="78">
        <v>47</v>
      </c>
      <c r="Y120" s="79"/>
      <c r="Z120" s="73">
        <f t="shared" si="17"/>
        <v>102</v>
      </c>
      <c r="AA120" s="74">
        <f t="shared" si="18"/>
        <v>204</v>
      </c>
      <c r="AB120" s="69"/>
      <c r="AC120" s="78">
        <v>64</v>
      </c>
      <c r="AD120" s="75">
        <f t="shared" si="19"/>
        <v>192</v>
      </c>
    </row>
    <row r="121" spans="2:30" ht="15.6" customHeight="1" thickBot="1" x14ac:dyDescent="0.3">
      <c r="B121" s="1">
        <v>111</v>
      </c>
      <c r="C121" s="31" t="s">
        <v>77</v>
      </c>
      <c r="D121" s="32"/>
      <c r="E121" s="105">
        <v>46350</v>
      </c>
      <c r="F121" s="81" t="s">
        <v>152</v>
      </c>
      <c r="G121" s="90" t="s">
        <v>137</v>
      </c>
      <c r="H121" s="87" t="s">
        <v>41</v>
      </c>
      <c r="I121" s="95" t="s">
        <v>47</v>
      </c>
      <c r="J121" s="84"/>
      <c r="K121" s="76"/>
      <c r="L121" s="76"/>
      <c r="M121" s="77"/>
      <c r="N121" s="68">
        <f t="shared" si="15"/>
        <v>417</v>
      </c>
      <c r="O121" s="69"/>
      <c r="P121" s="72">
        <v>25</v>
      </c>
      <c r="Q121" s="92">
        <v>54</v>
      </c>
      <c r="R121" s="70"/>
      <c r="S121" s="70"/>
      <c r="T121" s="71">
        <f t="shared" si="16"/>
        <v>25</v>
      </c>
      <c r="U121" s="69"/>
      <c r="V121" s="80">
        <v>53</v>
      </c>
      <c r="W121" s="78">
        <v>55</v>
      </c>
      <c r="X121" s="78">
        <v>47</v>
      </c>
      <c r="Y121" s="79"/>
      <c r="Z121" s="73">
        <f t="shared" si="17"/>
        <v>100</v>
      </c>
      <c r="AA121" s="74">
        <f t="shared" si="18"/>
        <v>200</v>
      </c>
      <c r="AB121" s="69"/>
      <c r="AC121" s="78">
        <v>64</v>
      </c>
      <c r="AD121" s="75">
        <f t="shared" si="19"/>
        <v>192</v>
      </c>
    </row>
    <row r="122" spans="2:30" ht="15.6" customHeight="1" thickBot="1" x14ac:dyDescent="0.3">
      <c r="B122" s="1">
        <v>112</v>
      </c>
      <c r="C122" s="31" t="s">
        <v>278</v>
      </c>
      <c r="D122" s="32"/>
      <c r="E122" s="108">
        <v>1</v>
      </c>
      <c r="F122" s="32" t="s">
        <v>287</v>
      </c>
      <c r="G122" s="89" t="s">
        <v>6</v>
      </c>
      <c r="H122" s="86" t="s">
        <v>41</v>
      </c>
      <c r="I122" s="95" t="s">
        <v>136</v>
      </c>
      <c r="J122" s="84"/>
      <c r="K122" s="76"/>
      <c r="L122" s="76"/>
      <c r="M122" s="77"/>
      <c r="N122" s="68">
        <f t="shared" si="15"/>
        <v>419</v>
      </c>
      <c r="O122" s="69"/>
      <c r="P122" s="72">
        <v>25</v>
      </c>
      <c r="Q122" s="92">
        <v>23</v>
      </c>
      <c r="R122" s="70"/>
      <c r="S122" s="70"/>
      <c r="T122" s="71">
        <f t="shared" si="16"/>
        <v>23</v>
      </c>
      <c r="U122" s="69"/>
      <c r="V122" s="80">
        <v>58</v>
      </c>
      <c r="W122" s="78">
        <v>55</v>
      </c>
      <c r="X122" s="78">
        <v>47</v>
      </c>
      <c r="Y122" s="79"/>
      <c r="Z122" s="73">
        <f t="shared" si="17"/>
        <v>102</v>
      </c>
      <c r="AA122" s="74">
        <f t="shared" si="18"/>
        <v>204</v>
      </c>
      <c r="AB122" s="69"/>
      <c r="AC122" s="78">
        <v>64</v>
      </c>
      <c r="AD122" s="75">
        <f t="shared" si="19"/>
        <v>192</v>
      </c>
    </row>
    <row r="123" spans="2:30" ht="16.5" thickBot="1" x14ac:dyDescent="0.3">
      <c r="B123" s="1">
        <v>113</v>
      </c>
      <c r="C123" s="31" t="s">
        <v>278</v>
      </c>
      <c r="D123" s="32"/>
      <c r="E123" s="108">
        <v>45245</v>
      </c>
      <c r="F123" s="32" t="s">
        <v>125</v>
      </c>
      <c r="G123" s="89" t="s">
        <v>289</v>
      </c>
      <c r="H123" s="86" t="s">
        <v>40</v>
      </c>
      <c r="I123" s="95" t="s">
        <v>136</v>
      </c>
      <c r="J123" s="84"/>
      <c r="K123" s="76"/>
      <c r="L123" s="76"/>
      <c r="M123" s="77"/>
      <c r="N123" s="68">
        <f t="shared" si="15"/>
        <v>421</v>
      </c>
      <c r="O123" s="69"/>
      <c r="P123" s="72">
        <v>25</v>
      </c>
      <c r="Q123" s="92">
        <v>37</v>
      </c>
      <c r="R123" s="70"/>
      <c r="S123" s="70"/>
      <c r="T123" s="71">
        <f t="shared" si="16"/>
        <v>25</v>
      </c>
      <c r="U123" s="69"/>
      <c r="V123" s="80">
        <v>58</v>
      </c>
      <c r="W123" s="78">
        <v>55</v>
      </c>
      <c r="X123" s="78">
        <v>47</v>
      </c>
      <c r="Y123" s="79"/>
      <c r="Z123" s="73">
        <f t="shared" si="17"/>
        <v>102</v>
      </c>
      <c r="AA123" s="74">
        <f t="shared" si="18"/>
        <v>204</v>
      </c>
      <c r="AB123" s="69"/>
      <c r="AC123" s="78">
        <v>64</v>
      </c>
      <c r="AD123" s="75">
        <f t="shared" si="19"/>
        <v>192</v>
      </c>
    </row>
    <row r="124" spans="2:30" ht="16.5" thickBot="1" x14ac:dyDescent="0.3">
      <c r="B124" s="1">
        <v>114</v>
      </c>
      <c r="C124" s="31" t="s">
        <v>278</v>
      </c>
      <c r="D124" s="32"/>
      <c r="E124" s="108">
        <v>45669</v>
      </c>
      <c r="F124" s="32" t="s">
        <v>82</v>
      </c>
      <c r="G124" s="89" t="s">
        <v>295</v>
      </c>
      <c r="H124" s="86" t="s">
        <v>40</v>
      </c>
      <c r="I124" s="95" t="s">
        <v>47</v>
      </c>
      <c r="J124" s="84"/>
      <c r="K124" s="76"/>
      <c r="L124" s="76"/>
      <c r="M124" s="77"/>
      <c r="N124" s="68">
        <f t="shared" si="15"/>
        <v>421</v>
      </c>
      <c r="O124" s="69"/>
      <c r="P124" s="72">
        <v>25</v>
      </c>
      <c r="Q124" s="92">
        <v>45</v>
      </c>
      <c r="R124" s="70"/>
      <c r="S124" s="70"/>
      <c r="T124" s="71">
        <f t="shared" si="16"/>
        <v>25</v>
      </c>
      <c r="U124" s="69"/>
      <c r="V124" s="80">
        <v>58</v>
      </c>
      <c r="W124" s="78">
        <v>55</v>
      </c>
      <c r="X124" s="78">
        <v>47</v>
      </c>
      <c r="Y124" s="79"/>
      <c r="Z124" s="73">
        <f t="shared" si="17"/>
        <v>102</v>
      </c>
      <c r="AA124" s="74">
        <f t="shared" si="18"/>
        <v>204</v>
      </c>
      <c r="AB124" s="69"/>
      <c r="AC124" s="78">
        <v>64</v>
      </c>
      <c r="AD124" s="75">
        <f t="shared" si="19"/>
        <v>192</v>
      </c>
    </row>
    <row r="125" spans="2:30" ht="16.5" thickBot="1" x14ac:dyDescent="0.3">
      <c r="B125" s="1">
        <v>115</v>
      </c>
      <c r="C125" s="31" t="s">
        <v>77</v>
      </c>
      <c r="D125" s="32"/>
      <c r="E125" s="108">
        <v>46459</v>
      </c>
      <c r="F125" s="32" t="s">
        <v>151</v>
      </c>
      <c r="G125" s="89" t="s">
        <v>137</v>
      </c>
      <c r="H125" s="86" t="s">
        <v>41</v>
      </c>
      <c r="I125" s="95" t="s">
        <v>136</v>
      </c>
      <c r="J125" s="84"/>
      <c r="K125" s="76"/>
      <c r="L125" s="76"/>
      <c r="M125" s="77"/>
      <c r="N125" s="68">
        <f t="shared" si="15"/>
        <v>421</v>
      </c>
      <c r="O125" s="69"/>
      <c r="P125" s="72">
        <v>25</v>
      </c>
      <c r="Q125" s="92">
        <v>54</v>
      </c>
      <c r="R125" s="70"/>
      <c r="S125" s="70"/>
      <c r="T125" s="71">
        <f t="shared" si="16"/>
        <v>25</v>
      </c>
      <c r="U125" s="69"/>
      <c r="V125" s="80">
        <v>58</v>
      </c>
      <c r="W125" s="78">
        <v>55</v>
      </c>
      <c r="X125" s="78">
        <v>47</v>
      </c>
      <c r="Y125" s="79"/>
      <c r="Z125" s="73">
        <f t="shared" si="17"/>
        <v>102</v>
      </c>
      <c r="AA125" s="74">
        <f t="shared" si="18"/>
        <v>204</v>
      </c>
      <c r="AB125" s="69"/>
      <c r="AC125" s="78">
        <v>64</v>
      </c>
      <c r="AD125" s="75">
        <f t="shared" si="19"/>
        <v>192</v>
      </c>
    </row>
    <row r="126" spans="2:30" ht="16.5" thickBot="1" x14ac:dyDescent="0.3">
      <c r="B126" s="1">
        <v>116</v>
      </c>
      <c r="C126" s="31" t="s">
        <v>278</v>
      </c>
      <c r="D126" s="32"/>
      <c r="E126" s="108">
        <v>43870</v>
      </c>
      <c r="F126" s="32" t="s">
        <v>297</v>
      </c>
      <c r="G126" s="89" t="s">
        <v>298</v>
      </c>
      <c r="H126" s="86" t="s">
        <v>40</v>
      </c>
      <c r="I126" s="95" t="s">
        <v>47</v>
      </c>
      <c r="J126" s="84"/>
      <c r="K126" s="76"/>
      <c r="L126" s="76"/>
      <c r="M126" s="77"/>
      <c r="N126" s="68">
        <f t="shared" si="15"/>
        <v>421</v>
      </c>
      <c r="O126" s="69"/>
      <c r="P126" s="72">
        <v>25</v>
      </c>
      <c r="Q126" s="92">
        <v>49</v>
      </c>
      <c r="R126" s="70"/>
      <c r="S126" s="70"/>
      <c r="T126" s="71">
        <f t="shared" si="16"/>
        <v>25</v>
      </c>
      <c r="U126" s="69"/>
      <c r="V126" s="80">
        <v>58</v>
      </c>
      <c r="W126" s="78">
        <v>55</v>
      </c>
      <c r="X126" s="78">
        <v>47</v>
      </c>
      <c r="Y126" s="79"/>
      <c r="Z126" s="73">
        <f t="shared" si="17"/>
        <v>102</v>
      </c>
      <c r="AA126" s="74">
        <f t="shared" si="18"/>
        <v>204</v>
      </c>
      <c r="AB126" s="69"/>
      <c r="AC126" s="78">
        <v>64</v>
      </c>
      <c r="AD126" s="75">
        <f t="shared" si="19"/>
        <v>192</v>
      </c>
    </row>
    <row r="127" spans="2:30" ht="16.5" thickBot="1" x14ac:dyDescent="0.3">
      <c r="B127" s="1">
        <v>117</v>
      </c>
      <c r="C127" s="31" t="s">
        <v>278</v>
      </c>
      <c r="D127" s="32"/>
      <c r="E127" s="108">
        <v>31060</v>
      </c>
      <c r="F127" s="32" t="s">
        <v>293</v>
      </c>
      <c r="G127" s="89" t="s">
        <v>294</v>
      </c>
      <c r="H127" s="86" t="s">
        <v>41</v>
      </c>
      <c r="I127" s="95" t="s">
        <v>136</v>
      </c>
      <c r="J127" s="84"/>
      <c r="K127" s="76"/>
      <c r="L127" s="76"/>
      <c r="M127" s="77"/>
      <c r="N127" s="68">
        <f t="shared" si="15"/>
        <v>421</v>
      </c>
      <c r="O127" s="69"/>
      <c r="P127" s="72">
        <v>25</v>
      </c>
      <c r="Q127" s="92">
        <v>44</v>
      </c>
      <c r="R127" s="70"/>
      <c r="S127" s="70"/>
      <c r="T127" s="71">
        <f t="shared" si="16"/>
        <v>25</v>
      </c>
      <c r="U127" s="69"/>
      <c r="V127" s="80">
        <v>58</v>
      </c>
      <c r="W127" s="78">
        <v>55</v>
      </c>
      <c r="X127" s="78">
        <v>47</v>
      </c>
      <c r="Y127" s="79"/>
      <c r="Z127" s="73">
        <f t="shared" si="17"/>
        <v>102</v>
      </c>
      <c r="AA127" s="74">
        <f t="shared" si="18"/>
        <v>204</v>
      </c>
      <c r="AB127" s="69"/>
      <c r="AC127" s="78">
        <v>64</v>
      </c>
      <c r="AD127" s="75">
        <f t="shared" si="19"/>
        <v>192</v>
      </c>
    </row>
    <row r="128" spans="2:30" ht="16.5" thickBot="1" x14ac:dyDescent="0.3">
      <c r="B128" s="1">
        <v>118</v>
      </c>
      <c r="C128" s="82" t="s">
        <v>22</v>
      </c>
      <c r="D128" s="81"/>
      <c r="E128" s="108">
        <v>45413</v>
      </c>
      <c r="F128" s="32" t="s">
        <v>155</v>
      </c>
      <c r="G128" s="89" t="s">
        <v>12</v>
      </c>
      <c r="H128" s="87" t="s">
        <v>40</v>
      </c>
      <c r="I128" s="95" t="s">
        <v>136</v>
      </c>
      <c r="J128" s="84"/>
      <c r="K128" s="76"/>
      <c r="L128" s="76"/>
      <c r="M128" s="77"/>
      <c r="N128" s="68">
        <f t="shared" si="15"/>
        <v>421</v>
      </c>
      <c r="O128" s="69"/>
      <c r="P128" s="72">
        <v>25</v>
      </c>
      <c r="Q128" s="92">
        <v>29</v>
      </c>
      <c r="R128" s="70"/>
      <c r="S128" s="70"/>
      <c r="T128" s="71">
        <f t="shared" si="16"/>
        <v>25</v>
      </c>
      <c r="U128" s="69"/>
      <c r="V128" s="80">
        <v>58</v>
      </c>
      <c r="W128" s="78">
        <v>55</v>
      </c>
      <c r="X128" s="78">
        <v>47</v>
      </c>
      <c r="Y128" s="79"/>
      <c r="Z128" s="73">
        <f t="shared" si="17"/>
        <v>102</v>
      </c>
      <c r="AA128" s="74">
        <f t="shared" si="18"/>
        <v>204</v>
      </c>
      <c r="AB128" s="69"/>
      <c r="AC128" s="78">
        <v>64</v>
      </c>
      <c r="AD128" s="75">
        <f t="shared" si="19"/>
        <v>192</v>
      </c>
    </row>
    <row r="129" spans="1:122" ht="16.5" thickBot="1" x14ac:dyDescent="0.3">
      <c r="B129" s="1">
        <v>119</v>
      </c>
      <c r="C129" s="82" t="s">
        <v>48</v>
      </c>
      <c r="D129" s="81"/>
      <c r="E129" s="105">
        <v>49045</v>
      </c>
      <c r="F129" s="81" t="s">
        <v>288</v>
      </c>
      <c r="G129" s="90" t="s">
        <v>186</v>
      </c>
      <c r="H129" s="87" t="s">
        <v>40</v>
      </c>
      <c r="I129" s="95" t="s">
        <v>136</v>
      </c>
      <c r="J129" s="84"/>
      <c r="K129" s="76"/>
      <c r="L129" s="76"/>
      <c r="M129" s="77"/>
      <c r="N129" s="68">
        <f t="shared" si="15"/>
        <v>421</v>
      </c>
      <c r="O129" s="69"/>
      <c r="P129" s="72">
        <v>25</v>
      </c>
      <c r="Q129" s="92">
        <v>32</v>
      </c>
      <c r="R129" s="70"/>
      <c r="S129" s="70"/>
      <c r="T129" s="71">
        <f t="shared" si="16"/>
        <v>25</v>
      </c>
      <c r="U129" s="69"/>
      <c r="V129" s="80">
        <v>58</v>
      </c>
      <c r="W129" s="78">
        <v>55</v>
      </c>
      <c r="X129" s="78">
        <v>47</v>
      </c>
      <c r="Y129" s="79"/>
      <c r="Z129" s="73">
        <f t="shared" si="17"/>
        <v>102</v>
      </c>
      <c r="AA129" s="74">
        <f t="shared" si="18"/>
        <v>204</v>
      </c>
      <c r="AB129" s="69"/>
      <c r="AC129" s="78">
        <v>64</v>
      </c>
      <c r="AD129" s="75">
        <f t="shared" si="19"/>
        <v>192</v>
      </c>
    </row>
    <row r="130" spans="1:122" ht="15" customHeight="1" thickBot="1" x14ac:dyDescent="0.3">
      <c r="B130" s="1">
        <v>120</v>
      </c>
      <c r="C130" s="31" t="s">
        <v>278</v>
      </c>
      <c r="D130" s="32"/>
      <c r="E130" s="105">
        <v>48014</v>
      </c>
      <c r="F130" s="81" t="s">
        <v>246</v>
      </c>
      <c r="G130" s="90" t="s">
        <v>247</v>
      </c>
      <c r="H130" s="87" t="s">
        <v>41</v>
      </c>
      <c r="I130" s="95" t="s">
        <v>136</v>
      </c>
      <c r="J130" s="84"/>
      <c r="K130" s="76"/>
      <c r="L130" s="76"/>
      <c r="M130" s="77"/>
      <c r="N130" s="68">
        <f t="shared" si="15"/>
        <v>421</v>
      </c>
      <c r="O130" s="69"/>
      <c r="P130" s="72">
        <v>25</v>
      </c>
      <c r="Q130" s="92">
        <v>38</v>
      </c>
      <c r="R130" s="70"/>
      <c r="S130" s="70"/>
      <c r="T130" s="71">
        <f t="shared" si="16"/>
        <v>25</v>
      </c>
      <c r="U130" s="69"/>
      <c r="V130" s="80">
        <v>58</v>
      </c>
      <c r="W130" s="78">
        <v>55</v>
      </c>
      <c r="X130" s="78">
        <v>47</v>
      </c>
      <c r="Y130" s="79"/>
      <c r="Z130" s="73">
        <f t="shared" si="17"/>
        <v>102</v>
      </c>
      <c r="AA130" s="74">
        <f t="shared" si="18"/>
        <v>204</v>
      </c>
      <c r="AB130" s="69"/>
      <c r="AC130" s="78">
        <v>64</v>
      </c>
      <c r="AD130" s="75">
        <f t="shared" si="19"/>
        <v>192</v>
      </c>
    </row>
    <row r="131" spans="1:122" ht="16.5" thickBot="1" x14ac:dyDescent="0.3">
      <c r="B131" s="1">
        <v>121</v>
      </c>
      <c r="C131" s="110" t="s">
        <v>19</v>
      </c>
      <c r="D131" s="111"/>
      <c r="E131" s="112">
        <v>47388</v>
      </c>
      <c r="F131" s="113" t="s">
        <v>116</v>
      </c>
      <c r="G131" s="114" t="s">
        <v>36</v>
      </c>
      <c r="H131" s="115" t="s">
        <v>40</v>
      </c>
      <c r="I131" s="95" t="s">
        <v>136</v>
      </c>
      <c r="J131" s="84"/>
      <c r="K131" s="76"/>
      <c r="L131" s="76"/>
      <c r="M131" s="77"/>
      <c r="N131" s="68">
        <f t="shared" si="15"/>
        <v>421</v>
      </c>
      <c r="O131" s="69"/>
      <c r="P131" s="72">
        <v>25</v>
      </c>
      <c r="Q131" s="92">
        <v>54</v>
      </c>
      <c r="R131" s="70"/>
      <c r="S131" s="70"/>
      <c r="T131" s="71">
        <f t="shared" si="16"/>
        <v>25</v>
      </c>
      <c r="U131" s="69"/>
      <c r="V131" s="80">
        <v>58</v>
      </c>
      <c r="W131" s="78">
        <v>55</v>
      </c>
      <c r="X131" s="78">
        <v>47</v>
      </c>
      <c r="Y131" s="79"/>
      <c r="Z131" s="73">
        <f t="shared" si="17"/>
        <v>102</v>
      </c>
      <c r="AA131" s="74">
        <f t="shared" si="18"/>
        <v>204</v>
      </c>
      <c r="AB131" s="69"/>
      <c r="AC131" s="78">
        <v>64</v>
      </c>
      <c r="AD131" s="75">
        <f t="shared" si="19"/>
        <v>192</v>
      </c>
    </row>
    <row r="132" spans="1:122" s="53" customFormat="1" x14ac:dyDescent="0.25">
      <c r="A132" s="58"/>
      <c r="B132" s="1"/>
      <c r="C132"/>
      <c r="D132"/>
      <c r="E132"/>
      <c r="F132"/>
      <c r="G132"/>
      <c r="H132" s="1"/>
      <c r="I132" s="1"/>
      <c r="J132" s="1"/>
      <c r="K132" s="1"/>
      <c r="L132" s="1"/>
      <c r="M132" s="1"/>
      <c r="V132" s="43"/>
      <c r="W132" s="43"/>
      <c r="X132" s="43"/>
      <c r="Y132" s="43"/>
      <c r="AC132" s="43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</row>
    <row r="133" spans="1:122" s="53" customFormat="1" x14ac:dyDescent="0.25">
      <c r="A133" s="58"/>
      <c r="B133" s="1"/>
      <c r="C133"/>
      <c r="D133"/>
      <c r="E133"/>
      <c r="F133"/>
      <c r="G133"/>
      <c r="H133" s="1"/>
      <c r="I133" s="1"/>
      <c r="J133" s="1"/>
      <c r="K133" s="1"/>
      <c r="L133" s="1"/>
      <c r="M133" s="1"/>
      <c r="V133" s="43"/>
      <c r="W133" s="43"/>
      <c r="X133" s="43"/>
      <c r="Y133" s="43"/>
      <c r="AC133" s="4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</row>
    <row r="134" spans="1:122" s="53" customFormat="1" x14ac:dyDescent="0.25">
      <c r="A134" s="58"/>
      <c r="B134" s="1"/>
      <c r="C134"/>
      <c r="D134"/>
      <c r="E134"/>
      <c r="F134"/>
      <c r="G134"/>
      <c r="H134" s="1"/>
      <c r="I134" s="1"/>
      <c r="J134" s="1"/>
      <c r="K134" s="1"/>
      <c r="L134" s="1"/>
      <c r="M134" s="1"/>
      <c r="V134" s="43"/>
      <c r="W134" s="43"/>
      <c r="X134" s="43"/>
      <c r="Y134" s="43"/>
      <c r="AC134" s="43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</row>
    <row r="135" spans="1:122" s="53" customFormat="1" x14ac:dyDescent="0.25">
      <c r="A135" s="58"/>
      <c r="B135" s="1"/>
      <c r="C135"/>
      <c r="D135"/>
      <c r="E135"/>
      <c r="F135"/>
      <c r="G135"/>
      <c r="H135" s="1"/>
      <c r="I135" s="1"/>
      <c r="J135" s="1"/>
      <c r="K135" s="1"/>
      <c r="L135" s="1"/>
      <c r="M135" s="1"/>
      <c r="V135" s="43"/>
      <c r="W135" s="43"/>
      <c r="X135" s="43"/>
      <c r="Y135" s="43"/>
      <c r="AC135" s="43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</row>
    <row r="136" spans="1:122" s="53" customFormat="1" x14ac:dyDescent="0.25">
      <c r="A136" s="58"/>
      <c r="B136" s="1"/>
      <c r="C136"/>
      <c r="D136"/>
      <c r="E136"/>
      <c r="F136"/>
      <c r="G136"/>
      <c r="H136" s="1"/>
      <c r="I136" s="1"/>
      <c r="J136" s="1"/>
      <c r="K136" s="1"/>
      <c r="L136" s="1"/>
      <c r="M136" s="1"/>
      <c r="V136" s="43"/>
      <c r="W136" s="43"/>
      <c r="X136" s="43"/>
      <c r="Y136" s="43"/>
      <c r="AC136" s="43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</row>
    <row r="137" spans="1:122" s="53" customFormat="1" x14ac:dyDescent="0.25">
      <c r="A137" s="58"/>
      <c r="B137" s="1"/>
      <c r="C137"/>
      <c r="D137"/>
      <c r="E137"/>
      <c r="F137"/>
      <c r="G137"/>
      <c r="H137" s="1"/>
      <c r="I137" s="1"/>
      <c r="J137" s="1"/>
      <c r="K137" s="1"/>
      <c r="L137" s="1"/>
      <c r="M137" s="1"/>
      <c r="V137" s="43"/>
      <c r="W137" s="43"/>
      <c r="X137" s="43"/>
      <c r="Y137" s="43"/>
      <c r="AC137" s="43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</row>
    <row r="138" spans="1:122" s="53" customFormat="1" x14ac:dyDescent="0.25">
      <c r="A138" s="58"/>
      <c r="B138" s="1"/>
      <c r="C138"/>
      <c r="D138"/>
      <c r="E138"/>
      <c r="F138"/>
      <c r="G138"/>
      <c r="H138" s="1"/>
      <c r="I138" s="1"/>
      <c r="J138" s="1"/>
      <c r="K138" s="1"/>
      <c r="L138" s="1"/>
      <c r="M138" s="1"/>
      <c r="V138" s="43"/>
      <c r="W138" s="43"/>
      <c r="X138" s="43"/>
      <c r="Y138" s="43"/>
      <c r="AC138" s="43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</row>
    <row r="139" spans="1:122" s="53" customFormat="1" x14ac:dyDescent="0.25">
      <c r="A139" s="58"/>
      <c r="B139" s="1"/>
      <c r="C139"/>
      <c r="D139"/>
      <c r="E139"/>
      <c r="F139"/>
      <c r="G139"/>
      <c r="H139" s="1"/>
      <c r="I139" s="1"/>
      <c r="J139" s="1"/>
      <c r="K139" s="1"/>
      <c r="L139" s="1"/>
      <c r="M139" s="1"/>
      <c r="V139" s="43"/>
      <c r="W139" s="43"/>
      <c r="X139" s="43"/>
      <c r="Y139" s="43"/>
      <c r="AC139" s="43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</row>
    <row r="140" spans="1:122" s="53" customFormat="1" x14ac:dyDescent="0.25">
      <c r="A140" s="58"/>
      <c r="B140" s="1"/>
      <c r="C140"/>
      <c r="D140"/>
      <c r="E140"/>
      <c r="F140"/>
      <c r="G140"/>
      <c r="H140" s="1"/>
      <c r="I140" s="1"/>
      <c r="J140" s="1"/>
      <c r="K140" s="1"/>
      <c r="L140" s="1"/>
      <c r="M140" s="1"/>
      <c r="V140" s="43"/>
      <c r="W140" s="43"/>
      <c r="X140" s="43"/>
      <c r="Y140" s="43"/>
      <c r="AC140" s="43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</row>
    <row r="141" spans="1:122" s="53" customFormat="1" x14ac:dyDescent="0.25">
      <c r="A141" s="58"/>
      <c r="B141" s="1"/>
      <c r="C141"/>
      <c r="D141"/>
      <c r="E141"/>
      <c r="F141"/>
      <c r="G141"/>
      <c r="H141" s="1"/>
      <c r="I141" s="1"/>
      <c r="J141" s="1"/>
      <c r="K141" s="1"/>
      <c r="L141" s="1"/>
      <c r="M141" s="1"/>
      <c r="V141" s="43"/>
      <c r="W141" s="43"/>
      <c r="X141" s="43"/>
      <c r="Y141" s="43"/>
      <c r="AC141" s="43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</row>
    <row r="142" spans="1:122" s="53" customFormat="1" x14ac:dyDescent="0.25">
      <c r="A142" s="58"/>
      <c r="B142" s="1"/>
      <c r="C142"/>
      <c r="D142"/>
      <c r="E142"/>
      <c r="F142"/>
      <c r="G142"/>
      <c r="H142" s="1"/>
      <c r="I142" s="1"/>
      <c r="J142" s="1"/>
      <c r="K142" s="1"/>
      <c r="L142" s="1"/>
      <c r="M142" s="1"/>
      <c r="V142" s="43"/>
      <c r="W142" s="43"/>
      <c r="X142" s="43"/>
      <c r="Y142" s="43"/>
      <c r="AC142" s="43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</row>
    <row r="143" spans="1:122" s="53" customFormat="1" x14ac:dyDescent="0.25">
      <c r="A143" s="58"/>
      <c r="B143" s="1"/>
      <c r="C143"/>
      <c r="D143"/>
      <c r="E143"/>
      <c r="F143"/>
      <c r="G143"/>
      <c r="H143" s="1"/>
      <c r="I143" s="1"/>
      <c r="J143" s="1"/>
      <c r="K143" s="1"/>
      <c r="L143" s="1"/>
      <c r="M143" s="1"/>
      <c r="V143" s="43"/>
      <c r="W143" s="43"/>
      <c r="X143" s="43"/>
      <c r="Y143" s="43"/>
      <c r="AC143" s="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</row>
    <row r="144" spans="1:122" s="53" customFormat="1" x14ac:dyDescent="0.25">
      <c r="A144" s="58"/>
      <c r="B144" s="1"/>
      <c r="C144"/>
      <c r="D144"/>
      <c r="E144"/>
      <c r="F144"/>
      <c r="G144"/>
      <c r="H144" s="1"/>
      <c r="I144" s="1"/>
      <c r="J144" s="1"/>
      <c r="K144" s="1"/>
      <c r="L144" s="1"/>
      <c r="M144" s="1"/>
      <c r="V144" s="43"/>
      <c r="W144" s="43"/>
      <c r="X144" s="43"/>
      <c r="Y144" s="43"/>
      <c r="AC144" s="43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</row>
    <row r="145" spans="1:122" s="53" customFormat="1" x14ac:dyDescent="0.25">
      <c r="A145" s="58"/>
      <c r="B145" s="1"/>
      <c r="C145"/>
      <c r="D145"/>
      <c r="E145"/>
      <c r="F145"/>
      <c r="G145"/>
      <c r="H145" s="1"/>
      <c r="I145" s="1"/>
      <c r="J145" s="1"/>
      <c r="K145" s="1"/>
      <c r="L145" s="1"/>
      <c r="M145" s="1"/>
      <c r="V145" s="43"/>
      <c r="W145" s="43"/>
      <c r="X145" s="43"/>
      <c r="Y145" s="43"/>
      <c r="AC145" s="43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</row>
    <row r="146" spans="1:122" s="53" customFormat="1" x14ac:dyDescent="0.25">
      <c r="A146" s="58"/>
      <c r="B146" s="1"/>
      <c r="C146"/>
      <c r="D146"/>
      <c r="E146"/>
      <c r="F146"/>
      <c r="G146"/>
      <c r="H146" s="1"/>
      <c r="I146" s="1"/>
      <c r="J146" s="1"/>
      <c r="K146" s="1"/>
      <c r="L146" s="1"/>
      <c r="M146" s="1"/>
      <c r="V146" s="43"/>
      <c r="W146" s="43"/>
      <c r="X146" s="43"/>
      <c r="Y146" s="43"/>
      <c r="AC146" s="43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</row>
    <row r="147" spans="1:122" s="53" customFormat="1" x14ac:dyDescent="0.25">
      <c r="A147" s="58"/>
      <c r="B147" s="1"/>
      <c r="C147"/>
      <c r="D147"/>
      <c r="E147"/>
      <c r="F147"/>
      <c r="G147"/>
      <c r="H147" s="1"/>
      <c r="I147" s="1"/>
      <c r="J147" s="1"/>
      <c r="K147" s="1"/>
      <c r="L147" s="1"/>
      <c r="M147" s="1"/>
      <c r="V147" s="43"/>
      <c r="W147" s="43"/>
      <c r="X147" s="43"/>
      <c r="Y147" s="43"/>
      <c r="AC147" s="43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</row>
    <row r="148" spans="1:122" s="53" customFormat="1" x14ac:dyDescent="0.25">
      <c r="A148" s="58"/>
      <c r="B148" s="1"/>
      <c r="C148"/>
      <c r="D148"/>
      <c r="E148"/>
      <c r="F148"/>
      <c r="G148"/>
      <c r="H148" s="1"/>
      <c r="I148" s="1"/>
      <c r="J148" s="1"/>
      <c r="K148" s="1"/>
      <c r="L148" s="1"/>
      <c r="M148" s="1"/>
      <c r="V148" s="43"/>
      <c r="W148" s="43"/>
      <c r="X148" s="43"/>
      <c r="Y148" s="43"/>
      <c r="AC148" s="43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</row>
    <row r="149" spans="1:122" s="53" customFormat="1" x14ac:dyDescent="0.25">
      <c r="A149" s="58"/>
      <c r="B149" s="1"/>
      <c r="C149"/>
      <c r="D149"/>
      <c r="E149"/>
      <c r="F149"/>
      <c r="G149"/>
      <c r="H149" s="1"/>
      <c r="I149" s="1"/>
      <c r="J149" s="1"/>
      <c r="K149" s="1"/>
      <c r="L149" s="1"/>
      <c r="M149" s="1"/>
      <c r="V149" s="43"/>
      <c r="W149" s="43"/>
      <c r="X149" s="43"/>
      <c r="Y149" s="43"/>
      <c r="AC149" s="43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</row>
    <row r="150" spans="1:122" s="53" customFormat="1" x14ac:dyDescent="0.25">
      <c r="A150" s="58"/>
      <c r="B150" s="1"/>
      <c r="C150"/>
      <c r="D150"/>
      <c r="E150"/>
      <c r="F150"/>
      <c r="G150"/>
      <c r="H150" s="1"/>
      <c r="I150" s="1"/>
      <c r="J150" s="1"/>
      <c r="K150" s="1"/>
      <c r="L150" s="1"/>
      <c r="M150" s="1"/>
      <c r="V150" s="43"/>
      <c r="W150" s="43"/>
      <c r="X150" s="43"/>
      <c r="Y150" s="43"/>
      <c r="AC150" s="43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</row>
    <row r="151" spans="1:122" s="53" customFormat="1" x14ac:dyDescent="0.25">
      <c r="A151" s="58"/>
      <c r="B151" s="1"/>
      <c r="C151"/>
      <c r="D151"/>
      <c r="E151"/>
      <c r="F151"/>
      <c r="G151"/>
      <c r="H151" s="1"/>
      <c r="I151" s="1"/>
      <c r="J151" s="1"/>
      <c r="K151" s="1"/>
      <c r="L151" s="1"/>
      <c r="M151" s="1"/>
      <c r="V151" s="43"/>
      <c r="W151" s="43"/>
      <c r="X151" s="43"/>
      <c r="Y151" s="43"/>
      <c r="AC151" s="43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</row>
    <row r="152" spans="1:122" s="53" customFormat="1" x14ac:dyDescent="0.25">
      <c r="A152" s="58"/>
      <c r="B152" s="1"/>
      <c r="C152"/>
      <c r="D152"/>
      <c r="E152"/>
      <c r="F152"/>
      <c r="G152"/>
      <c r="H152" s="1"/>
      <c r="I152" s="1"/>
      <c r="J152" s="1"/>
      <c r="K152" s="1"/>
      <c r="L152" s="1"/>
      <c r="M152" s="1"/>
      <c r="V152" s="43"/>
      <c r="W152" s="43"/>
      <c r="X152" s="43"/>
      <c r="Y152" s="43"/>
      <c r="AC152" s="43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</row>
    <row r="153" spans="1:122" s="53" customFormat="1" x14ac:dyDescent="0.25">
      <c r="A153" s="58"/>
      <c r="B153" s="1"/>
      <c r="C153"/>
      <c r="D153"/>
      <c r="E153"/>
      <c r="F153"/>
      <c r="G153"/>
      <c r="H153" s="1"/>
      <c r="I153" s="1"/>
      <c r="J153" s="1"/>
      <c r="K153" s="1"/>
      <c r="L153" s="1"/>
      <c r="M153" s="1"/>
      <c r="V153" s="43"/>
      <c r="W153" s="43"/>
      <c r="X153" s="43"/>
      <c r="Y153" s="43"/>
      <c r="AC153" s="4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</row>
    <row r="154" spans="1:122" s="53" customFormat="1" x14ac:dyDescent="0.25">
      <c r="A154" s="58"/>
      <c r="B154" s="1"/>
      <c r="C154"/>
      <c r="D154"/>
      <c r="E154"/>
      <c r="F154"/>
      <c r="G154"/>
      <c r="H154" s="1"/>
      <c r="I154" s="1"/>
      <c r="J154" s="1"/>
      <c r="K154" s="1"/>
      <c r="L154" s="1"/>
      <c r="M154" s="1"/>
      <c r="V154" s="43"/>
      <c r="W154" s="43"/>
      <c r="X154" s="43"/>
      <c r="Y154" s="43"/>
      <c r="AC154" s="43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</row>
    <row r="155" spans="1:122" s="53" customFormat="1" x14ac:dyDescent="0.25">
      <c r="A155" s="58"/>
      <c r="B155" s="1"/>
      <c r="C155"/>
      <c r="D155"/>
      <c r="E155"/>
      <c r="F155"/>
      <c r="G155"/>
      <c r="H155" s="1"/>
      <c r="I155" s="1"/>
      <c r="J155" s="1"/>
      <c r="K155" s="1"/>
      <c r="L155" s="1"/>
      <c r="M155" s="1"/>
      <c r="V155" s="43"/>
      <c r="W155" s="43"/>
      <c r="X155" s="43"/>
      <c r="Y155" s="43"/>
      <c r="AC155" s="43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</row>
    <row r="156" spans="1:122" s="53" customFormat="1" x14ac:dyDescent="0.25">
      <c r="A156" s="58"/>
      <c r="B156" s="1"/>
      <c r="C156"/>
      <c r="D156"/>
      <c r="E156"/>
      <c r="F156"/>
      <c r="G156"/>
      <c r="H156" s="1"/>
      <c r="I156" s="1"/>
      <c r="J156" s="1"/>
      <c r="K156" s="1"/>
      <c r="L156" s="1"/>
      <c r="M156" s="1"/>
      <c r="V156" s="43"/>
      <c r="W156" s="43"/>
      <c r="X156" s="43"/>
      <c r="Y156" s="43"/>
      <c r="AC156" s="43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</row>
    <row r="157" spans="1:122" s="53" customFormat="1" x14ac:dyDescent="0.25">
      <c r="A157" s="58"/>
      <c r="B157" s="1"/>
      <c r="C157"/>
      <c r="D157"/>
      <c r="E157"/>
      <c r="F157"/>
      <c r="G157"/>
      <c r="H157" s="1"/>
      <c r="I157" s="1"/>
      <c r="J157" s="1"/>
      <c r="K157" s="1"/>
      <c r="L157" s="1"/>
      <c r="M157" s="1"/>
      <c r="V157" s="43"/>
      <c r="W157" s="43"/>
      <c r="X157" s="43"/>
      <c r="Y157" s="43"/>
      <c r="AC157" s="43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</row>
    <row r="158" spans="1:122" s="53" customFormat="1" x14ac:dyDescent="0.25">
      <c r="A158" s="58"/>
      <c r="B158" s="1"/>
      <c r="C158"/>
      <c r="D158"/>
      <c r="E158"/>
      <c r="F158"/>
      <c r="G158"/>
      <c r="H158" s="1"/>
      <c r="I158" s="1"/>
      <c r="J158" s="1"/>
      <c r="K158" s="1"/>
      <c r="L158" s="1"/>
      <c r="M158" s="1"/>
      <c r="V158" s="43"/>
      <c r="W158" s="43"/>
      <c r="X158" s="43"/>
      <c r="Y158" s="43"/>
      <c r="AC158" s="43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</row>
    <row r="159" spans="1:122" s="53" customFormat="1" x14ac:dyDescent="0.25">
      <c r="A159" s="58"/>
      <c r="B159" s="1"/>
      <c r="C159"/>
      <c r="D159"/>
      <c r="E159"/>
      <c r="F159"/>
      <c r="G159"/>
      <c r="H159" s="1"/>
      <c r="I159" s="1"/>
      <c r="J159" s="1"/>
      <c r="K159" s="1"/>
      <c r="L159" s="1"/>
      <c r="M159" s="1"/>
      <c r="V159" s="43"/>
      <c r="W159" s="43"/>
      <c r="X159" s="43"/>
      <c r="Y159" s="43"/>
      <c r="AC159" s="43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</row>
    <row r="160" spans="1:122" s="53" customFormat="1" x14ac:dyDescent="0.25">
      <c r="A160" s="58"/>
      <c r="B160" s="1"/>
      <c r="C160"/>
      <c r="D160"/>
      <c r="E160"/>
      <c r="F160"/>
      <c r="G160"/>
      <c r="H160" s="1"/>
      <c r="I160" s="1"/>
      <c r="J160" s="1"/>
      <c r="K160" s="1"/>
      <c r="L160" s="1"/>
      <c r="M160" s="1"/>
      <c r="V160" s="43"/>
      <c r="W160" s="43"/>
      <c r="X160" s="43"/>
      <c r="Y160" s="43"/>
      <c r="AC160" s="43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</row>
    <row r="161" spans="1:122" s="53" customFormat="1" x14ac:dyDescent="0.25">
      <c r="A161" s="58"/>
      <c r="B161" s="1"/>
      <c r="C161"/>
      <c r="D161"/>
      <c r="E161"/>
      <c r="F161"/>
      <c r="G161"/>
      <c r="H161" s="1"/>
      <c r="I161" s="1"/>
      <c r="J161" s="1"/>
      <c r="K161" s="1"/>
      <c r="L161" s="1"/>
      <c r="M161" s="1"/>
      <c r="V161" s="43"/>
      <c r="W161" s="43"/>
      <c r="X161" s="43"/>
      <c r="Y161" s="43"/>
      <c r="AC161" s="43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</row>
    <row r="162" spans="1:122" s="53" customFormat="1" x14ac:dyDescent="0.25">
      <c r="A162" s="58"/>
      <c r="B162" s="1"/>
      <c r="C162"/>
      <c r="D162"/>
      <c r="E162"/>
      <c r="F162"/>
      <c r="G162"/>
      <c r="H162" s="1"/>
      <c r="I162" s="1"/>
      <c r="J162" s="1"/>
      <c r="K162" s="1"/>
      <c r="L162" s="1"/>
      <c r="M162" s="1"/>
      <c r="V162" s="43"/>
      <c r="W162" s="43"/>
      <c r="X162" s="43"/>
      <c r="Y162" s="43"/>
      <c r="AC162" s="43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</row>
    <row r="163" spans="1:122" s="53" customFormat="1" x14ac:dyDescent="0.25">
      <c r="A163" s="58"/>
      <c r="B163" s="1"/>
      <c r="C163"/>
      <c r="D163"/>
      <c r="E163"/>
      <c r="F163"/>
      <c r="G163"/>
      <c r="H163" s="1"/>
      <c r="I163" s="1"/>
      <c r="J163" s="1"/>
      <c r="K163" s="1"/>
      <c r="L163" s="1"/>
      <c r="M163" s="1"/>
      <c r="V163" s="43"/>
      <c r="W163" s="43"/>
      <c r="X163" s="43"/>
      <c r="Y163" s="43"/>
      <c r="AC163" s="4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</row>
    <row r="164" spans="1:122" s="53" customFormat="1" x14ac:dyDescent="0.25">
      <c r="A164" s="58"/>
      <c r="B164" s="1"/>
      <c r="C164"/>
      <c r="D164"/>
      <c r="E164"/>
      <c r="F164"/>
      <c r="G164"/>
      <c r="H164" s="1"/>
      <c r="I164" s="1"/>
      <c r="J164" s="1"/>
      <c r="K164" s="1"/>
      <c r="L164" s="1"/>
      <c r="M164" s="1"/>
      <c r="V164" s="43"/>
      <c r="W164" s="43"/>
      <c r="X164" s="43"/>
      <c r="Y164" s="43"/>
      <c r="AC164" s="43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</row>
    <row r="165" spans="1:122" s="53" customFormat="1" x14ac:dyDescent="0.25">
      <c r="A165" s="58"/>
      <c r="B165" s="1"/>
      <c r="C165"/>
      <c r="D165"/>
      <c r="E165"/>
      <c r="F165"/>
      <c r="G165"/>
      <c r="H165" s="1"/>
      <c r="I165" s="1"/>
      <c r="J165" s="1"/>
      <c r="K165" s="1"/>
      <c r="L165" s="1"/>
      <c r="M165" s="1"/>
      <c r="V165" s="43"/>
      <c r="W165" s="43"/>
      <c r="X165" s="43"/>
      <c r="Y165" s="43"/>
      <c r="AC165" s="43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</row>
    <row r="166" spans="1:122" s="53" customFormat="1" x14ac:dyDescent="0.25">
      <c r="A166" s="58"/>
      <c r="B166" s="1"/>
      <c r="C166"/>
      <c r="D166"/>
      <c r="E166"/>
      <c r="F166"/>
      <c r="G166"/>
      <c r="H166" s="1"/>
      <c r="I166" s="1"/>
      <c r="J166" s="1"/>
      <c r="K166" s="1"/>
      <c r="L166" s="1"/>
      <c r="M166" s="1"/>
      <c r="V166" s="43"/>
      <c r="W166" s="43"/>
      <c r="X166" s="43"/>
      <c r="Y166" s="43"/>
      <c r="AC166" s="43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</row>
    <row r="167" spans="1:122" s="53" customFormat="1" x14ac:dyDescent="0.25">
      <c r="A167" s="58"/>
      <c r="B167" s="1"/>
      <c r="C167"/>
      <c r="D167"/>
      <c r="E167"/>
      <c r="F167"/>
      <c r="G167"/>
      <c r="H167" s="1"/>
      <c r="I167" s="1"/>
      <c r="J167" s="1"/>
      <c r="K167" s="1"/>
      <c r="L167" s="1"/>
      <c r="M167" s="1"/>
      <c r="V167" s="43"/>
      <c r="W167" s="43"/>
      <c r="X167" s="43"/>
      <c r="Y167" s="43"/>
      <c r="AC167" s="43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</row>
    <row r="168" spans="1:122" s="53" customFormat="1" x14ac:dyDescent="0.25">
      <c r="A168" s="58"/>
      <c r="B168" s="1"/>
      <c r="C168"/>
      <c r="D168"/>
      <c r="E168"/>
      <c r="F168"/>
      <c r="G168"/>
      <c r="H168" s="1"/>
      <c r="I168" s="1"/>
      <c r="J168" s="1"/>
      <c r="K168" s="1"/>
      <c r="L168" s="1"/>
      <c r="M168" s="1"/>
      <c r="V168" s="43"/>
      <c r="W168" s="43"/>
      <c r="X168" s="43"/>
      <c r="Y168" s="43"/>
      <c r="AC168" s="43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</row>
    <row r="169" spans="1:122" s="53" customFormat="1" x14ac:dyDescent="0.25">
      <c r="A169" s="58"/>
      <c r="B169" s="1"/>
      <c r="C169"/>
      <c r="D169"/>
      <c r="E169"/>
      <c r="F169"/>
      <c r="G169"/>
      <c r="H169" s="1"/>
      <c r="I169" s="1"/>
      <c r="J169" s="1"/>
      <c r="K169" s="1"/>
      <c r="L169" s="1"/>
      <c r="M169" s="1"/>
      <c r="V169" s="43"/>
      <c r="W169" s="43"/>
      <c r="X169" s="43"/>
      <c r="Y169" s="43"/>
      <c r="AC169" s="43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</row>
    <row r="170" spans="1:122" s="53" customFormat="1" x14ac:dyDescent="0.25">
      <c r="A170" s="58"/>
      <c r="B170" s="1"/>
      <c r="C170"/>
      <c r="D170"/>
      <c r="E170"/>
      <c r="F170"/>
      <c r="G170"/>
      <c r="H170" s="1"/>
      <c r="I170" s="1"/>
      <c r="J170" s="1"/>
      <c r="K170" s="1"/>
      <c r="L170" s="1"/>
      <c r="M170" s="1"/>
      <c r="V170" s="43"/>
      <c r="W170" s="43"/>
      <c r="X170" s="43"/>
      <c r="Y170" s="43"/>
      <c r="AC170" s="43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</row>
    <row r="171" spans="1:122" s="53" customFormat="1" x14ac:dyDescent="0.25">
      <c r="A171" s="58"/>
      <c r="B171" s="1"/>
      <c r="C171"/>
      <c r="D171"/>
      <c r="E171"/>
      <c r="F171"/>
      <c r="G171"/>
      <c r="H171" s="1"/>
      <c r="I171" s="1"/>
      <c r="J171" s="1"/>
      <c r="K171" s="1"/>
      <c r="L171" s="1"/>
      <c r="M171" s="1"/>
      <c r="V171" s="43"/>
      <c r="W171" s="43"/>
      <c r="X171" s="43"/>
      <c r="Y171" s="43"/>
      <c r="AC171" s="43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</row>
    <row r="172" spans="1:122" s="53" customFormat="1" x14ac:dyDescent="0.25">
      <c r="A172" s="58"/>
      <c r="B172" s="1"/>
      <c r="C172"/>
      <c r="D172"/>
      <c r="E172"/>
      <c r="F172"/>
      <c r="G172"/>
      <c r="H172" s="1"/>
      <c r="I172" s="1"/>
      <c r="J172" s="1"/>
      <c r="K172" s="1"/>
      <c r="L172" s="1"/>
      <c r="M172" s="1"/>
      <c r="V172" s="43"/>
      <c r="W172" s="43"/>
      <c r="X172" s="43"/>
      <c r="Y172" s="43"/>
      <c r="AC172" s="43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</row>
    <row r="173" spans="1:122" s="53" customFormat="1" x14ac:dyDescent="0.25">
      <c r="A173" s="58"/>
      <c r="B173" s="1"/>
      <c r="C173"/>
      <c r="D173"/>
      <c r="E173"/>
      <c r="F173"/>
      <c r="G173"/>
      <c r="H173" s="1"/>
      <c r="I173" s="1"/>
      <c r="J173" s="1"/>
      <c r="K173" s="1"/>
      <c r="L173" s="1"/>
      <c r="M173" s="1"/>
      <c r="V173" s="43"/>
      <c r="W173" s="43"/>
      <c r="X173" s="43"/>
      <c r="Y173" s="43"/>
      <c r="AC173" s="4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</row>
    <row r="174" spans="1:122" s="53" customFormat="1" x14ac:dyDescent="0.25">
      <c r="A174" s="58"/>
      <c r="B174" s="1"/>
      <c r="C174"/>
      <c r="D174"/>
      <c r="E174"/>
      <c r="F174"/>
      <c r="G174"/>
      <c r="H174" s="1"/>
      <c r="I174" s="1"/>
      <c r="J174" s="1"/>
      <c r="K174" s="1"/>
      <c r="L174" s="1"/>
      <c r="M174" s="1"/>
      <c r="V174" s="43"/>
      <c r="W174" s="43"/>
      <c r="X174" s="43"/>
      <c r="Y174" s="43"/>
      <c r="AC174" s="43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</row>
    <row r="175" spans="1:122" s="53" customFormat="1" x14ac:dyDescent="0.25">
      <c r="A175" s="58"/>
      <c r="B175" s="1"/>
      <c r="C175"/>
      <c r="D175"/>
      <c r="E175"/>
      <c r="F175"/>
      <c r="G175"/>
      <c r="H175" s="1"/>
      <c r="I175" s="1"/>
      <c r="J175" s="1"/>
      <c r="K175" s="1"/>
      <c r="L175" s="1"/>
      <c r="M175" s="1"/>
      <c r="V175" s="43"/>
      <c r="W175" s="43"/>
      <c r="X175" s="43"/>
      <c r="Y175" s="43"/>
      <c r="AC175" s="43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</row>
    <row r="176" spans="1:122" s="53" customFormat="1" x14ac:dyDescent="0.25">
      <c r="A176" s="58"/>
      <c r="B176" s="1"/>
      <c r="C176"/>
      <c r="D176"/>
      <c r="E176"/>
      <c r="F176"/>
      <c r="G176"/>
      <c r="H176" s="1"/>
      <c r="I176" s="1"/>
      <c r="J176" s="1"/>
      <c r="K176" s="1"/>
      <c r="L176" s="1"/>
      <c r="M176" s="1"/>
      <c r="V176" s="43"/>
      <c r="W176" s="43"/>
      <c r="X176" s="43"/>
      <c r="Y176" s="43"/>
      <c r="AC176" s="43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</row>
    <row r="177" spans="1:122" s="53" customFormat="1" x14ac:dyDescent="0.25">
      <c r="A177" s="58"/>
      <c r="B177" s="1"/>
      <c r="C177"/>
      <c r="D177"/>
      <c r="E177"/>
      <c r="F177"/>
      <c r="G177"/>
      <c r="H177" s="1"/>
      <c r="I177" s="1"/>
      <c r="J177" s="1"/>
      <c r="K177" s="1"/>
      <c r="L177" s="1"/>
      <c r="M177" s="1"/>
      <c r="V177" s="43"/>
      <c r="W177" s="43"/>
      <c r="X177" s="43"/>
      <c r="Y177" s="43"/>
      <c r="AC177" s="43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</row>
    <row r="178" spans="1:122" s="53" customFormat="1" x14ac:dyDescent="0.25">
      <c r="A178" s="58"/>
      <c r="B178" s="1"/>
      <c r="C178"/>
      <c r="D178"/>
      <c r="E178"/>
      <c r="F178"/>
      <c r="G178"/>
      <c r="H178" s="1"/>
      <c r="I178" s="1"/>
      <c r="J178" s="1"/>
      <c r="K178" s="1"/>
      <c r="L178" s="1"/>
      <c r="M178" s="1"/>
      <c r="V178" s="43"/>
      <c r="W178" s="43"/>
      <c r="X178" s="43"/>
      <c r="Y178" s="43"/>
      <c r="AC178" s="43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</row>
    <row r="179" spans="1:122" s="53" customFormat="1" x14ac:dyDescent="0.25">
      <c r="A179" s="58"/>
      <c r="B179" s="1"/>
      <c r="C179"/>
      <c r="D179"/>
      <c r="E179"/>
      <c r="F179"/>
      <c r="G179"/>
      <c r="H179" s="1"/>
      <c r="I179" s="1"/>
      <c r="J179" s="1"/>
      <c r="K179" s="1"/>
      <c r="L179" s="1"/>
      <c r="M179" s="1"/>
      <c r="V179" s="43"/>
      <c r="W179" s="43"/>
      <c r="X179" s="43"/>
      <c r="Y179" s="43"/>
      <c r="AC179" s="43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</row>
    <row r="180" spans="1:122" s="53" customFormat="1" x14ac:dyDescent="0.25">
      <c r="A180" s="58"/>
      <c r="B180" s="1"/>
      <c r="C180"/>
      <c r="D180"/>
      <c r="E180"/>
      <c r="F180"/>
      <c r="G180"/>
      <c r="H180" s="1"/>
      <c r="I180" s="1"/>
      <c r="J180" s="1"/>
      <c r="K180" s="1"/>
      <c r="L180" s="1"/>
      <c r="M180" s="1"/>
      <c r="V180" s="43"/>
      <c r="W180" s="43"/>
      <c r="X180" s="43"/>
      <c r="Y180" s="43"/>
      <c r="AC180" s="43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</row>
    <row r="181" spans="1:122" s="53" customFormat="1" x14ac:dyDescent="0.25">
      <c r="A181" s="58"/>
      <c r="B181" s="1"/>
      <c r="C181"/>
      <c r="D181"/>
      <c r="E181"/>
      <c r="F181"/>
      <c r="G181"/>
      <c r="H181" s="1"/>
      <c r="I181" s="1"/>
      <c r="J181" s="1"/>
      <c r="K181" s="1"/>
      <c r="L181" s="1"/>
      <c r="M181" s="1"/>
      <c r="V181" s="43"/>
      <c r="W181" s="43"/>
      <c r="X181" s="43"/>
      <c r="Y181" s="43"/>
      <c r="AC181" s="43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</row>
    <row r="182" spans="1:122" s="53" customFormat="1" x14ac:dyDescent="0.25">
      <c r="A182" s="58"/>
      <c r="B182" s="1"/>
      <c r="C182"/>
      <c r="D182"/>
      <c r="E182"/>
      <c r="F182"/>
      <c r="G182"/>
      <c r="H182" s="1"/>
      <c r="I182" s="1"/>
      <c r="J182" s="1"/>
      <c r="K182" s="1"/>
      <c r="L182" s="1"/>
      <c r="M182" s="1"/>
      <c r="V182" s="43"/>
      <c r="W182" s="43"/>
      <c r="X182" s="43"/>
      <c r="Y182" s="43"/>
      <c r="AC182" s="43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</row>
    <row r="183" spans="1:122" s="53" customFormat="1" x14ac:dyDescent="0.25">
      <c r="A183" s="58"/>
      <c r="B183" s="1"/>
      <c r="C183"/>
      <c r="D183"/>
      <c r="E183"/>
      <c r="F183"/>
      <c r="G183"/>
      <c r="H183" s="1"/>
      <c r="I183" s="1"/>
      <c r="J183" s="1"/>
      <c r="K183" s="1"/>
      <c r="L183" s="1"/>
      <c r="M183" s="1"/>
      <c r="V183" s="43"/>
      <c r="W183" s="43"/>
      <c r="X183" s="43"/>
      <c r="Y183" s="43"/>
      <c r="AC183" s="4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</row>
    <row r="184" spans="1:122" s="53" customFormat="1" x14ac:dyDescent="0.25">
      <c r="A184" s="58"/>
      <c r="B184" s="1"/>
      <c r="C184"/>
      <c r="D184"/>
      <c r="E184"/>
      <c r="F184"/>
      <c r="G184"/>
      <c r="H184" s="1"/>
      <c r="I184" s="1"/>
      <c r="J184" s="1"/>
      <c r="K184" s="1"/>
      <c r="L184" s="1"/>
      <c r="M184" s="1"/>
      <c r="V184" s="43"/>
      <c r="W184" s="43"/>
      <c r="X184" s="43"/>
      <c r="Y184" s="43"/>
      <c r="AC184" s="43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</row>
    <row r="185" spans="1:122" s="53" customFormat="1" x14ac:dyDescent="0.25">
      <c r="A185" s="58"/>
      <c r="B185" s="1"/>
      <c r="C185"/>
      <c r="D185"/>
      <c r="E185"/>
      <c r="F185"/>
      <c r="G185"/>
      <c r="H185" s="1"/>
      <c r="I185" s="1"/>
      <c r="J185" s="1"/>
      <c r="K185" s="1"/>
      <c r="L185" s="1"/>
      <c r="M185" s="1"/>
      <c r="V185" s="43"/>
      <c r="W185" s="43"/>
      <c r="X185" s="43"/>
      <c r="Y185" s="43"/>
      <c r="AC185" s="43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</row>
    <row r="186" spans="1:122" s="53" customFormat="1" x14ac:dyDescent="0.25">
      <c r="A186" s="58"/>
      <c r="B186" s="1"/>
      <c r="C186"/>
      <c r="D186"/>
      <c r="E186"/>
      <c r="F186"/>
      <c r="G186"/>
      <c r="H186" s="1"/>
      <c r="I186" s="1"/>
      <c r="J186" s="1"/>
      <c r="K186" s="1"/>
      <c r="L186" s="1"/>
      <c r="M186" s="1"/>
      <c r="V186" s="43"/>
      <c r="W186" s="43"/>
      <c r="X186" s="43"/>
      <c r="Y186" s="43"/>
      <c r="AC186" s="43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</row>
    <row r="187" spans="1:122" s="53" customFormat="1" x14ac:dyDescent="0.25">
      <c r="A187" s="58"/>
      <c r="B187" s="1"/>
      <c r="C187"/>
      <c r="D187"/>
      <c r="E187"/>
      <c r="F187"/>
      <c r="G187"/>
      <c r="H187" s="1"/>
      <c r="I187" s="1"/>
      <c r="J187" s="1"/>
      <c r="K187" s="1"/>
      <c r="L187" s="1"/>
      <c r="M187" s="1"/>
      <c r="V187" s="43"/>
      <c r="W187" s="43"/>
      <c r="X187" s="43"/>
      <c r="Y187" s="43"/>
      <c r="AC187" s="43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</row>
    <row r="188" spans="1:122" s="53" customFormat="1" x14ac:dyDescent="0.25">
      <c r="A188" s="58"/>
      <c r="B188" s="1"/>
      <c r="C188"/>
      <c r="D188"/>
      <c r="E188"/>
      <c r="F188"/>
      <c r="G188"/>
      <c r="H188" s="1"/>
      <c r="I188" s="1"/>
      <c r="J188" s="1"/>
      <c r="K188" s="1"/>
      <c r="L188" s="1"/>
      <c r="M188" s="1"/>
      <c r="V188" s="43"/>
      <c r="W188" s="43"/>
      <c r="X188" s="43"/>
      <c r="Y188" s="43"/>
      <c r="AC188" s="43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</row>
    <row r="189" spans="1:122" s="53" customFormat="1" x14ac:dyDescent="0.25">
      <c r="A189" s="58"/>
      <c r="B189" s="1"/>
      <c r="C189"/>
      <c r="D189"/>
      <c r="E189"/>
      <c r="F189"/>
      <c r="G189"/>
      <c r="H189" s="1"/>
      <c r="I189" s="1"/>
      <c r="J189" s="1"/>
      <c r="K189" s="1"/>
      <c r="L189" s="1"/>
      <c r="M189" s="1"/>
      <c r="V189" s="43"/>
      <c r="W189" s="43"/>
      <c r="X189" s="43"/>
      <c r="Y189" s="43"/>
      <c r="AC189" s="43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</row>
    <row r="190" spans="1:122" s="53" customFormat="1" x14ac:dyDescent="0.25">
      <c r="A190" s="58"/>
      <c r="B190" s="1"/>
      <c r="C190"/>
      <c r="D190"/>
      <c r="E190"/>
      <c r="F190"/>
      <c r="G190"/>
      <c r="H190" s="1"/>
      <c r="I190" s="1"/>
      <c r="J190" s="1"/>
      <c r="K190" s="1"/>
      <c r="L190" s="1"/>
      <c r="M190" s="1"/>
      <c r="V190" s="43"/>
      <c r="W190" s="43"/>
      <c r="X190" s="43"/>
      <c r="Y190" s="43"/>
      <c r="AC190" s="43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</row>
    <row r="191" spans="1:122" s="53" customFormat="1" x14ac:dyDescent="0.25">
      <c r="A191" s="58"/>
      <c r="B191" s="1"/>
      <c r="C191"/>
      <c r="D191"/>
      <c r="E191"/>
      <c r="F191"/>
      <c r="G191"/>
      <c r="H191" s="1"/>
      <c r="I191" s="1"/>
      <c r="J191" s="1"/>
      <c r="K191" s="1"/>
      <c r="L191" s="1"/>
      <c r="M191" s="1"/>
      <c r="V191" s="43"/>
      <c r="W191" s="43"/>
      <c r="X191" s="43"/>
      <c r="Y191" s="43"/>
      <c r="AC191" s="43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</row>
    <row r="192" spans="1:122" s="53" customFormat="1" x14ac:dyDescent="0.25">
      <c r="A192" s="58"/>
      <c r="B192" s="1"/>
      <c r="C192"/>
      <c r="D192"/>
      <c r="E192"/>
      <c r="F192"/>
      <c r="G192"/>
      <c r="H192" s="1"/>
      <c r="I192" s="1"/>
      <c r="J192" s="1"/>
      <c r="K192" s="1"/>
      <c r="L192" s="1"/>
      <c r="M192" s="1"/>
      <c r="V192" s="43"/>
      <c r="W192" s="43"/>
      <c r="X192" s="43"/>
      <c r="Y192" s="43"/>
      <c r="AC192" s="43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</row>
    <row r="193" spans="1:122" s="53" customFormat="1" x14ac:dyDescent="0.25">
      <c r="A193" s="58"/>
      <c r="B193" s="1"/>
      <c r="C193"/>
      <c r="D193"/>
      <c r="E193"/>
      <c r="F193"/>
      <c r="G193"/>
      <c r="H193" s="1"/>
      <c r="I193" s="1"/>
      <c r="J193" s="1"/>
      <c r="K193" s="1"/>
      <c r="L193" s="1"/>
      <c r="M193" s="1"/>
      <c r="V193" s="43"/>
      <c r="W193" s="43"/>
      <c r="X193" s="43"/>
      <c r="Y193" s="43"/>
      <c r="AC193" s="4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</row>
    <row r="194" spans="1:122" s="53" customFormat="1" x14ac:dyDescent="0.25">
      <c r="A194" s="58"/>
      <c r="B194" s="1"/>
      <c r="C194"/>
      <c r="D194"/>
      <c r="E194"/>
      <c r="F194"/>
      <c r="G194"/>
      <c r="H194" s="1"/>
      <c r="I194" s="1"/>
      <c r="J194" s="1"/>
      <c r="K194" s="1"/>
      <c r="L194" s="1"/>
      <c r="M194" s="1"/>
      <c r="V194" s="43"/>
      <c r="W194" s="43"/>
      <c r="X194" s="43"/>
      <c r="Y194" s="43"/>
      <c r="AC194" s="43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</row>
    <row r="195" spans="1:122" s="53" customFormat="1" x14ac:dyDescent="0.25">
      <c r="A195" s="58"/>
      <c r="B195" s="1"/>
      <c r="C195"/>
      <c r="D195"/>
      <c r="E195"/>
      <c r="F195"/>
      <c r="G195"/>
      <c r="H195" s="1"/>
      <c r="I195" s="1"/>
      <c r="J195" s="1"/>
      <c r="K195" s="1"/>
      <c r="L195" s="1"/>
      <c r="M195" s="1"/>
      <c r="V195" s="43"/>
      <c r="W195" s="43"/>
      <c r="X195" s="43"/>
      <c r="Y195" s="43"/>
      <c r="AC195" s="43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</row>
    <row r="196" spans="1:122" s="53" customFormat="1" x14ac:dyDescent="0.25">
      <c r="A196" s="58"/>
      <c r="B196" s="1"/>
      <c r="C196"/>
      <c r="D196"/>
      <c r="E196"/>
      <c r="F196"/>
      <c r="G196"/>
      <c r="H196" s="1"/>
      <c r="I196" s="1"/>
      <c r="J196" s="1"/>
      <c r="K196" s="1"/>
      <c r="L196" s="1"/>
      <c r="M196" s="1"/>
      <c r="V196" s="43"/>
      <c r="W196" s="43"/>
      <c r="X196" s="43"/>
      <c r="Y196" s="43"/>
      <c r="AC196" s="43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</row>
    <row r="197" spans="1:122" s="53" customFormat="1" x14ac:dyDescent="0.25">
      <c r="A197" s="58"/>
      <c r="B197" s="1"/>
      <c r="C197"/>
      <c r="D197"/>
      <c r="E197"/>
      <c r="F197"/>
      <c r="G197"/>
      <c r="H197" s="1"/>
      <c r="I197" s="1"/>
      <c r="J197" s="1"/>
      <c r="K197" s="1"/>
      <c r="L197" s="1"/>
      <c r="M197" s="1"/>
      <c r="V197" s="43"/>
      <c r="W197" s="43"/>
      <c r="X197" s="43"/>
      <c r="Y197" s="43"/>
      <c r="AC197" s="43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</row>
    <row r="198" spans="1:122" s="53" customFormat="1" x14ac:dyDescent="0.25">
      <c r="A198" s="58"/>
      <c r="B198" s="1"/>
      <c r="C198"/>
      <c r="D198"/>
      <c r="E198"/>
      <c r="F198"/>
      <c r="G198"/>
      <c r="H198" s="1"/>
      <c r="I198" s="1"/>
      <c r="J198" s="1"/>
      <c r="K198" s="1"/>
      <c r="L198" s="1"/>
      <c r="M198" s="1"/>
      <c r="V198" s="43"/>
      <c r="W198" s="43"/>
      <c r="X198" s="43"/>
      <c r="Y198" s="43"/>
      <c r="AC198" s="43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</row>
    <row r="199" spans="1:122" s="53" customFormat="1" x14ac:dyDescent="0.25">
      <c r="A199" s="58"/>
      <c r="B199" s="1"/>
      <c r="C199"/>
      <c r="D199"/>
      <c r="E199"/>
      <c r="F199"/>
      <c r="G199"/>
      <c r="H199" s="1"/>
      <c r="I199" s="1"/>
      <c r="J199" s="1"/>
      <c r="K199" s="1"/>
      <c r="L199" s="1"/>
      <c r="M199" s="1"/>
      <c r="V199" s="43"/>
      <c r="W199" s="43"/>
      <c r="X199" s="43"/>
      <c r="Y199" s="43"/>
      <c r="AC199" s="43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</row>
    <row r="200" spans="1:122" s="53" customFormat="1" x14ac:dyDescent="0.25">
      <c r="A200" s="58"/>
      <c r="B200" s="1"/>
      <c r="C200"/>
      <c r="D200"/>
      <c r="E200"/>
      <c r="F200"/>
      <c r="G200"/>
      <c r="H200" s="1"/>
      <c r="I200" s="1"/>
      <c r="J200" s="1"/>
      <c r="K200" s="1"/>
      <c r="L200" s="1"/>
      <c r="M200" s="1"/>
      <c r="V200" s="43"/>
      <c r="W200" s="43"/>
      <c r="X200" s="43"/>
      <c r="Y200" s="43"/>
      <c r="AC200" s="43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</row>
    <row r="201" spans="1:122" s="53" customFormat="1" x14ac:dyDescent="0.25">
      <c r="A201" s="58"/>
      <c r="B201" s="1"/>
      <c r="C201"/>
      <c r="D201"/>
      <c r="E201"/>
      <c r="F201"/>
      <c r="G201"/>
      <c r="H201" s="1"/>
      <c r="I201" s="1"/>
      <c r="J201" s="1"/>
      <c r="K201" s="1"/>
      <c r="L201" s="1"/>
      <c r="M201" s="1"/>
      <c r="V201" s="43"/>
      <c r="W201" s="43"/>
      <c r="X201" s="43"/>
      <c r="Y201" s="43"/>
      <c r="AC201" s="43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</row>
    <row r="202" spans="1:122" s="53" customFormat="1" x14ac:dyDescent="0.25">
      <c r="A202" s="58"/>
      <c r="B202" s="1"/>
      <c r="C202"/>
      <c r="D202"/>
      <c r="E202"/>
      <c r="F202"/>
      <c r="G202"/>
      <c r="H202" s="1"/>
      <c r="I202" s="1"/>
      <c r="J202" s="1"/>
      <c r="K202" s="1"/>
      <c r="L202" s="1"/>
      <c r="M202" s="1"/>
      <c r="V202" s="43"/>
      <c r="W202" s="43"/>
      <c r="X202" s="43"/>
      <c r="Y202" s="43"/>
      <c r="AC202" s="43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</row>
    <row r="203" spans="1:122" s="53" customFormat="1" x14ac:dyDescent="0.25">
      <c r="A203" s="58"/>
      <c r="B203" s="1"/>
      <c r="C203"/>
      <c r="D203"/>
      <c r="E203"/>
      <c r="F203"/>
      <c r="G203"/>
      <c r="H203" s="1"/>
      <c r="I203" s="1"/>
      <c r="J203" s="1"/>
      <c r="K203" s="1"/>
      <c r="L203" s="1"/>
      <c r="M203" s="1"/>
      <c r="V203" s="43"/>
      <c r="W203" s="43"/>
      <c r="X203" s="43"/>
      <c r="Y203" s="43"/>
      <c r="AC203" s="4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</row>
    <row r="204" spans="1:122" s="53" customFormat="1" x14ac:dyDescent="0.25">
      <c r="A204" s="58"/>
      <c r="B204" s="1"/>
      <c r="C204"/>
      <c r="D204"/>
      <c r="E204"/>
      <c r="F204"/>
      <c r="G204"/>
      <c r="H204" s="1"/>
      <c r="I204" s="1"/>
      <c r="J204" s="1"/>
      <c r="K204" s="1"/>
      <c r="L204" s="1"/>
      <c r="M204" s="1"/>
      <c r="V204" s="43"/>
      <c r="W204" s="43"/>
      <c r="X204" s="43"/>
      <c r="Y204" s="43"/>
      <c r="AC204" s="43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</row>
    <row r="205" spans="1:122" s="53" customFormat="1" x14ac:dyDescent="0.25">
      <c r="A205" s="58"/>
      <c r="B205" s="1"/>
      <c r="C205"/>
      <c r="D205"/>
      <c r="E205"/>
      <c r="F205"/>
      <c r="G205"/>
      <c r="H205" s="1"/>
      <c r="I205" s="1"/>
      <c r="J205" s="1"/>
      <c r="K205" s="1"/>
      <c r="L205" s="1"/>
      <c r="M205" s="1"/>
      <c r="V205" s="43"/>
      <c r="W205" s="43"/>
      <c r="X205" s="43"/>
      <c r="Y205" s="43"/>
      <c r="AC205" s="43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</row>
    <row r="206" spans="1:122" s="53" customFormat="1" x14ac:dyDescent="0.25">
      <c r="A206" s="58"/>
      <c r="B206" s="1"/>
      <c r="C206"/>
      <c r="D206"/>
      <c r="E206"/>
      <c r="F206"/>
      <c r="G206"/>
      <c r="H206" s="1"/>
      <c r="I206" s="1"/>
      <c r="J206" s="1"/>
      <c r="K206" s="1"/>
      <c r="L206" s="1"/>
      <c r="M206" s="1"/>
      <c r="V206" s="43"/>
      <c r="W206" s="43"/>
      <c r="X206" s="43"/>
      <c r="Y206" s="43"/>
      <c r="AC206" s="43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</row>
    <row r="207" spans="1:122" s="53" customFormat="1" x14ac:dyDescent="0.25">
      <c r="A207" s="58"/>
      <c r="B207" s="1"/>
      <c r="C207"/>
      <c r="D207"/>
      <c r="E207"/>
      <c r="F207"/>
      <c r="G207"/>
      <c r="H207" s="1"/>
      <c r="I207" s="1"/>
      <c r="J207" s="1"/>
      <c r="K207" s="1"/>
      <c r="L207" s="1"/>
      <c r="M207" s="1"/>
      <c r="V207" s="43"/>
      <c r="W207" s="43"/>
      <c r="X207" s="43"/>
      <c r="Y207" s="43"/>
      <c r="AC207" s="43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</row>
    <row r="208" spans="1:122" s="53" customFormat="1" x14ac:dyDescent="0.25">
      <c r="A208" s="58"/>
      <c r="B208" s="1"/>
      <c r="C208"/>
      <c r="D208"/>
      <c r="E208"/>
      <c r="F208"/>
      <c r="G208"/>
      <c r="H208" s="1"/>
      <c r="I208" s="1"/>
      <c r="J208" s="1"/>
      <c r="K208" s="1"/>
      <c r="L208" s="1"/>
      <c r="M208" s="1"/>
      <c r="V208" s="43"/>
      <c r="W208" s="43"/>
      <c r="X208" s="43"/>
      <c r="Y208" s="43"/>
      <c r="AC208" s="43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</row>
    <row r="209" spans="1:122" s="53" customFormat="1" x14ac:dyDescent="0.25">
      <c r="A209" s="58"/>
      <c r="B209" s="1"/>
      <c r="C209"/>
      <c r="D209"/>
      <c r="E209"/>
      <c r="F209"/>
      <c r="G209"/>
      <c r="H209" s="1"/>
      <c r="I209" s="1"/>
      <c r="J209" s="1"/>
      <c r="K209" s="1"/>
      <c r="L209" s="1"/>
      <c r="M209" s="1"/>
      <c r="V209" s="43"/>
      <c r="W209" s="43"/>
      <c r="X209" s="43"/>
      <c r="Y209" s="43"/>
      <c r="AC209" s="43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</row>
    <row r="210" spans="1:122" s="53" customFormat="1" x14ac:dyDescent="0.25">
      <c r="A210" s="58"/>
      <c r="B210" s="1"/>
      <c r="C210"/>
      <c r="D210"/>
      <c r="E210"/>
      <c r="F210"/>
      <c r="G210"/>
      <c r="H210" s="1"/>
      <c r="I210" s="1"/>
      <c r="J210" s="1"/>
      <c r="K210" s="1"/>
      <c r="L210" s="1"/>
      <c r="M210" s="1"/>
      <c r="V210" s="43"/>
      <c r="W210" s="43"/>
      <c r="X210" s="43"/>
      <c r="Y210" s="43"/>
      <c r="AC210" s="43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</row>
    <row r="211" spans="1:122" s="53" customFormat="1" x14ac:dyDescent="0.25">
      <c r="A211" s="58"/>
      <c r="B211" s="1"/>
      <c r="C211"/>
      <c r="D211"/>
      <c r="E211"/>
      <c r="F211"/>
      <c r="G211"/>
      <c r="H211" s="1"/>
      <c r="I211" s="1"/>
      <c r="J211" s="1"/>
      <c r="K211" s="1"/>
      <c r="L211" s="1"/>
      <c r="M211" s="1"/>
      <c r="V211" s="43"/>
      <c r="W211" s="43"/>
      <c r="X211" s="43"/>
      <c r="Y211" s="43"/>
      <c r="AC211" s="43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</row>
    <row r="212" spans="1:122" s="53" customFormat="1" x14ac:dyDescent="0.25">
      <c r="A212" s="58"/>
      <c r="B212" s="1"/>
      <c r="C212"/>
      <c r="D212"/>
      <c r="E212"/>
      <c r="F212"/>
      <c r="G212"/>
      <c r="H212" s="1"/>
      <c r="I212" s="1"/>
      <c r="J212" s="1"/>
      <c r="K212" s="1"/>
      <c r="L212" s="1"/>
      <c r="M212" s="1"/>
      <c r="V212" s="43"/>
      <c r="W212" s="43"/>
      <c r="X212" s="43"/>
      <c r="Y212" s="43"/>
      <c r="AC212" s="43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</row>
    <row r="213" spans="1:122" s="53" customFormat="1" x14ac:dyDescent="0.25">
      <c r="A213" s="58"/>
      <c r="B213" s="1"/>
      <c r="C213"/>
      <c r="D213"/>
      <c r="E213"/>
      <c r="F213"/>
      <c r="G213"/>
      <c r="H213" s="1"/>
      <c r="I213" s="1"/>
      <c r="J213" s="1"/>
      <c r="K213" s="1"/>
      <c r="L213" s="1"/>
      <c r="M213" s="1"/>
      <c r="V213" s="43"/>
      <c r="W213" s="43"/>
      <c r="X213" s="43"/>
      <c r="Y213" s="43"/>
      <c r="AC213" s="4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</row>
    <row r="214" spans="1:122" s="53" customFormat="1" x14ac:dyDescent="0.25">
      <c r="A214" s="58"/>
      <c r="B214" s="1"/>
      <c r="C214"/>
      <c r="D214"/>
      <c r="E214"/>
      <c r="F214"/>
      <c r="G214"/>
      <c r="H214" s="1"/>
      <c r="I214" s="1"/>
      <c r="J214" s="1"/>
      <c r="K214" s="1"/>
      <c r="L214" s="1"/>
      <c r="M214" s="1"/>
      <c r="V214" s="43"/>
      <c r="W214" s="43"/>
      <c r="X214" s="43"/>
      <c r="Y214" s="43"/>
      <c r="AC214" s="43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</row>
    <row r="215" spans="1:122" s="53" customFormat="1" x14ac:dyDescent="0.25">
      <c r="A215" s="58"/>
      <c r="B215" s="1"/>
      <c r="C215"/>
      <c r="D215"/>
      <c r="E215"/>
      <c r="F215"/>
      <c r="G215"/>
      <c r="H215" s="1"/>
      <c r="I215" s="1"/>
      <c r="J215" s="1"/>
      <c r="K215" s="1"/>
      <c r="L215" s="1"/>
      <c r="M215" s="1"/>
      <c r="V215" s="43"/>
      <c r="W215" s="43"/>
      <c r="X215" s="43"/>
      <c r="Y215" s="43"/>
      <c r="AC215" s="43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</row>
    <row r="216" spans="1:122" s="53" customFormat="1" x14ac:dyDescent="0.25">
      <c r="A216" s="58"/>
      <c r="B216" s="1"/>
      <c r="C216"/>
      <c r="D216"/>
      <c r="E216"/>
      <c r="F216"/>
      <c r="G216"/>
      <c r="H216" s="1"/>
      <c r="I216" s="1"/>
      <c r="J216" s="1"/>
      <c r="K216" s="1"/>
      <c r="L216" s="1"/>
      <c r="M216" s="1"/>
      <c r="V216" s="43"/>
      <c r="W216" s="43"/>
      <c r="X216" s="43"/>
      <c r="Y216" s="43"/>
      <c r="AC216" s="43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</row>
    <row r="217" spans="1:122" s="53" customFormat="1" x14ac:dyDescent="0.25">
      <c r="A217" s="58"/>
      <c r="B217" s="1"/>
      <c r="C217"/>
      <c r="D217"/>
      <c r="E217"/>
      <c r="F217"/>
      <c r="G217"/>
      <c r="H217" s="1"/>
      <c r="I217" s="1"/>
      <c r="J217" s="1"/>
      <c r="K217" s="1"/>
      <c r="L217" s="1"/>
      <c r="M217" s="1"/>
      <c r="V217" s="43"/>
      <c r="W217" s="43"/>
      <c r="X217" s="43"/>
      <c r="Y217" s="43"/>
      <c r="AC217" s="43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</row>
    <row r="218" spans="1:122" s="53" customFormat="1" x14ac:dyDescent="0.25">
      <c r="A218" s="58"/>
      <c r="B218" s="1"/>
      <c r="C218"/>
      <c r="D218"/>
      <c r="E218"/>
      <c r="F218"/>
      <c r="G218"/>
      <c r="H218" s="1"/>
      <c r="I218" s="1"/>
      <c r="J218" s="1"/>
      <c r="K218" s="1"/>
      <c r="L218" s="1"/>
      <c r="M218" s="1"/>
      <c r="V218" s="43"/>
      <c r="W218" s="43"/>
      <c r="X218" s="43"/>
      <c r="Y218" s="43"/>
      <c r="AC218" s="43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</row>
    <row r="219" spans="1:122" s="53" customFormat="1" x14ac:dyDescent="0.25">
      <c r="A219" s="58"/>
      <c r="B219" s="1"/>
      <c r="C219"/>
      <c r="D219"/>
      <c r="E219"/>
      <c r="F219"/>
      <c r="G219"/>
      <c r="H219" s="1"/>
      <c r="I219" s="1"/>
      <c r="J219" s="1"/>
      <c r="K219" s="1"/>
      <c r="L219" s="1"/>
      <c r="M219" s="1"/>
      <c r="V219" s="43"/>
      <c r="W219" s="43"/>
      <c r="X219" s="43"/>
      <c r="Y219" s="43"/>
      <c r="AC219" s="43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</row>
    <row r="220" spans="1:122" s="53" customFormat="1" x14ac:dyDescent="0.25">
      <c r="A220" s="58"/>
      <c r="B220" s="1"/>
      <c r="C220"/>
      <c r="D220"/>
      <c r="E220"/>
      <c r="F220"/>
      <c r="G220"/>
      <c r="H220" s="1"/>
      <c r="I220" s="1"/>
      <c r="J220" s="1"/>
      <c r="K220" s="1"/>
      <c r="L220" s="1"/>
      <c r="M220" s="1"/>
      <c r="V220" s="43"/>
      <c r="W220" s="43"/>
      <c r="X220" s="43"/>
      <c r="Y220" s="43"/>
      <c r="AC220" s="43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</row>
    <row r="221" spans="1:122" s="53" customFormat="1" x14ac:dyDescent="0.25">
      <c r="A221" s="58"/>
      <c r="B221" s="1"/>
      <c r="C221"/>
      <c r="D221"/>
      <c r="E221"/>
      <c r="F221"/>
      <c r="G221"/>
      <c r="H221" s="1"/>
      <c r="I221" s="1"/>
      <c r="J221" s="1"/>
      <c r="K221" s="1"/>
      <c r="L221" s="1"/>
      <c r="M221" s="1"/>
      <c r="V221" s="43"/>
      <c r="W221" s="43"/>
      <c r="X221" s="43"/>
      <c r="Y221" s="43"/>
      <c r="AC221" s="43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</row>
    <row r="222" spans="1:122" s="53" customFormat="1" x14ac:dyDescent="0.25">
      <c r="A222" s="58"/>
      <c r="B222" s="1"/>
      <c r="C222"/>
      <c r="D222"/>
      <c r="E222"/>
      <c r="F222"/>
      <c r="G222"/>
      <c r="H222" s="1"/>
      <c r="I222" s="1"/>
      <c r="J222" s="1"/>
      <c r="K222" s="1"/>
      <c r="L222" s="1"/>
      <c r="M222" s="1"/>
      <c r="V222" s="43"/>
      <c r="W222" s="43"/>
      <c r="X222" s="43"/>
      <c r="Y222" s="43"/>
      <c r="AC222" s="43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</row>
    <row r="223" spans="1:122" s="53" customFormat="1" x14ac:dyDescent="0.25">
      <c r="A223" s="58"/>
      <c r="B223" s="1"/>
      <c r="C223"/>
      <c r="D223"/>
      <c r="E223"/>
      <c r="F223"/>
      <c r="G223"/>
      <c r="H223" s="1"/>
      <c r="I223" s="1"/>
      <c r="J223" s="1"/>
      <c r="K223" s="1"/>
      <c r="L223" s="1"/>
      <c r="M223" s="1"/>
      <c r="V223" s="43"/>
      <c r="W223" s="43"/>
      <c r="X223" s="43"/>
      <c r="Y223" s="43"/>
      <c r="AC223" s="4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</row>
    <row r="224" spans="1:122" s="53" customFormat="1" x14ac:dyDescent="0.25">
      <c r="A224" s="58"/>
      <c r="B224" s="1"/>
      <c r="C224"/>
      <c r="D224"/>
      <c r="E224"/>
      <c r="F224"/>
      <c r="G224"/>
      <c r="H224" s="1"/>
      <c r="I224" s="1"/>
      <c r="J224" s="1"/>
      <c r="K224" s="1"/>
      <c r="L224" s="1"/>
      <c r="M224" s="1"/>
      <c r="V224" s="43"/>
      <c r="W224" s="43"/>
      <c r="X224" s="43"/>
      <c r="Y224" s="43"/>
      <c r="AC224" s="43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</row>
    <row r="225" spans="1:122" s="53" customFormat="1" x14ac:dyDescent="0.25">
      <c r="A225" s="58"/>
      <c r="B225" s="1"/>
      <c r="C225"/>
      <c r="D225"/>
      <c r="E225"/>
      <c r="F225"/>
      <c r="G225"/>
      <c r="H225" s="1"/>
      <c r="I225" s="1"/>
      <c r="J225" s="1"/>
      <c r="K225" s="1"/>
      <c r="L225" s="1"/>
      <c r="M225" s="1"/>
      <c r="V225" s="43"/>
      <c r="W225" s="43"/>
      <c r="X225" s="43"/>
      <c r="Y225" s="43"/>
      <c r="AC225" s="43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</row>
    <row r="226" spans="1:122" s="53" customFormat="1" x14ac:dyDescent="0.25">
      <c r="A226" s="58"/>
      <c r="B226" s="1"/>
      <c r="C226"/>
      <c r="D226"/>
      <c r="E226"/>
      <c r="F226"/>
      <c r="G226"/>
      <c r="H226" s="1"/>
      <c r="I226" s="1"/>
      <c r="J226" s="1"/>
      <c r="K226" s="1"/>
      <c r="L226" s="1"/>
      <c r="M226" s="1"/>
      <c r="V226" s="43"/>
      <c r="W226" s="43"/>
      <c r="X226" s="43"/>
      <c r="Y226" s="43"/>
      <c r="AC226" s="43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</row>
    <row r="227" spans="1:122" s="53" customFormat="1" x14ac:dyDescent="0.25">
      <c r="A227" s="58"/>
      <c r="B227" s="1"/>
      <c r="C227"/>
      <c r="D227"/>
      <c r="E227"/>
      <c r="F227"/>
      <c r="G227"/>
      <c r="H227" s="1"/>
      <c r="I227" s="1"/>
      <c r="J227" s="1"/>
      <c r="K227" s="1"/>
      <c r="L227" s="1"/>
      <c r="M227" s="1"/>
      <c r="V227" s="43"/>
      <c r="W227" s="43"/>
      <c r="X227" s="43"/>
      <c r="Y227" s="43"/>
      <c r="AC227" s="43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</row>
    <row r="228" spans="1:122" s="53" customFormat="1" x14ac:dyDescent="0.25">
      <c r="A228" s="58"/>
      <c r="B228" s="1"/>
      <c r="C228"/>
      <c r="D228"/>
      <c r="E228"/>
      <c r="F228"/>
      <c r="G228"/>
      <c r="H228" s="1"/>
      <c r="I228" s="1"/>
      <c r="J228" s="1"/>
      <c r="K228" s="1"/>
      <c r="L228" s="1"/>
      <c r="M228" s="1"/>
      <c r="V228" s="43"/>
      <c r="W228" s="43"/>
      <c r="X228" s="43"/>
      <c r="Y228" s="43"/>
      <c r="AC228" s="43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</row>
    <row r="229" spans="1:122" s="53" customFormat="1" x14ac:dyDescent="0.25">
      <c r="A229" s="58"/>
      <c r="B229" s="1"/>
      <c r="C229"/>
      <c r="D229"/>
      <c r="E229"/>
      <c r="F229"/>
      <c r="G229"/>
      <c r="H229" s="1"/>
      <c r="I229" s="1"/>
      <c r="J229" s="1"/>
      <c r="K229" s="1"/>
      <c r="L229" s="1"/>
      <c r="M229" s="1"/>
      <c r="V229" s="43"/>
      <c r="W229" s="43"/>
      <c r="X229" s="43"/>
      <c r="Y229" s="43"/>
      <c r="AC229" s="43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</row>
    <row r="230" spans="1:122" s="53" customFormat="1" x14ac:dyDescent="0.25">
      <c r="A230" s="58"/>
      <c r="B230" s="1"/>
      <c r="C230"/>
      <c r="D230"/>
      <c r="E230"/>
      <c r="F230"/>
      <c r="G230"/>
      <c r="H230" s="1"/>
      <c r="I230" s="1"/>
      <c r="J230" s="1"/>
      <c r="K230" s="1"/>
      <c r="L230" s="1"/>
      <c r="M230" s="1"/>
      <c r="V230" s="43"/>
      <c r="W230" s="43"/>
      <c r="X230" s="43"/>
      <c r="Y230" s="43"/>
      <c r="AC230" s="43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</row>
    <row r="231" spans="1:122" s="53" customFormat="1" x14ac:dyDescent="0.25">
      <c r="A231" s="58"/>
      <c r="B231" s="1"/>
      <c r="C231"/>
      <c r="D231"/>
      <c r="E231"/>
      <c r="F231"/>
      <c r="G231"/>
      <c r="H231" s="1"/>
      <c r="I231" s="1"/>
      <c r="J231" s="1"/>
      <c r="K231" s="1"/>
      <c r="L231" s="1"/>
      <c r="M231" s="1"/>
      <c r="V231" s="43"/>
      <c r="W231" s="43"/>
      <c r="X231" s="43"/>
      <c r="Y231" s="43"/>
      <c r="AC231" s="43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</row>
    <row r="232" spans="1:122" s="53" customFormat="1" x14ac:dyDescent="0.25">
      <c r="A232" s="58"/>
      <c r="B232" s="1"/>
      <c r="C232"/>
      <c r="D232"/>
      <c r="E232"/>
      <c r="F232"/>
      <c r="G232"/>
      <c r="H232" s="1"/>
      <c r="I232" s="1"/>
      <c r="J232" s="1"/>
      <c r="K232" s="1"/>
      <c r="L232" s="1"/>
      <c r="M232" s="1"/>
      <c r="V232" s="43"/>
      <c r="W232" s="43"/>
      <c r="X232" s="43"/>
      <c r="Y232" s="43"/>
      <c r="AC232" s="43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</row>
    <row r="233" spans="1:122" s="53" customFormat="1" x14ac:dyDescent="0.25">
      <c r="A233" s="58"/>
      <c r="B233" s="1"/>
      <c r="C233"/>
      <c r="D233"/>
      <c r="E233"/>
      <c r="F233"/>
      <c r="G233"/>
      <c r="H233" s="1"/>
      <c r="I233" s="1"/>
      <c r="J233" s="1"/>
      <c r="K233" s="1"/>
      <c r="L233" s="1"/>
      <c r="M233" s="1"/>
      <c r="V233" s="43"/>
      <c r="W233" s="43"/>
      <c r="X233" s="43"/>
      <c r="Y233" s="43"/>
      <c r="AC233" s="4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</row>
    <row r="234" spans="1:122" s="53" customFormat="1" x14ac:dyDescent="0.25">
      <c r="A234" s="58"/>
      <c r="B234" s="1"/>
      <c r="C234"/>
      <c r="D234"/>
      <c r="E234"/>
      <c r="F234"/>
      <c r="G234"/>
      <c r="H234" s="1"/>
      <c r="I234" s="1"/>
      <c r="J234" s="1"/>
      <c r="K234" s="1"/>
      <c r="L234" s="1"/>
      <c r="M234" s="1"/>
      <c r="V234" s="43"/>
      <c r="W234" s="43"/>
      <c r="X234" s="43"/>
      <c r="Y234" s="43"/>
      <c r="AC234" s="43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</row>
    <row r="235" spans="1:122" s="53" customFormat="1" x14ac:dyDescent="0.25">
      <c r="A235" s="58"/>
      <c r="B235" s="1"/>
      <c r="C235"/>
      <c r="D235"/>
      <c r="E235"/>
      <c r="F235"/>
      <c r="G235"/>
      <c r="H235" s="1"/>
      <c r="I235" s="1"/>
      <c r="J235" s="1"/>
      <c r="K235" s="1"/>
      <c r="L235" s="1"/>
      <c r="M235" s="1"/>
      <c r="V235" s="43"/>
      <c r="W235" s="43"/>
      <c r="X235" s="43"/>
      <c r="Y235" s="43"/>
      <c r="AC235" s="43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</row>
    <row r="236" spans="1:122" s="53" customFormat="1" x14ac:dyDescent="0.25">
      <c r="A236" s="58"/>
      <c r="B236" s="1"/>
      <c r="C236"/>
      <c r="D236"/>
      <c r="E236"/>
      <c r="F236"/>
      <c r="G236"/>
      <c r="H236" s="1"/>
      <c r="I236" s="1"/>
      <c r="J236" s="1"/>
      <c r="K236" s="1"/>
      <c r="L236" s="1"/>
      <c r="M236" s="1"/>
      <c r="V236" s="43"/>
      <c r="W236" s="43"/>
      <c r="X236" s="43"/>
      <c r="Y236" s="43"/>
      <c r="AC236" s="43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</row>
    <row r="237" spans="1:122" s="53" customFormat="1" x14ac:dyDescent="0.25">
      <c r="A237" s="58"/>
      <c r="B237" s="1"/>
      <c r="C237"/>
      <c r="D237"/>
      <c r="E237"/>
      <c r="F237"/>
      <c r="G237"/>
      <c r="H237" s="1"/>
      <c r="I237" s="1"/>
      <c r="J237" s="1"/>
      <c r="K237" s="1"/>
      <c r="L237" s="1"/>
      <c r="M237" s="1"/>
      <c r="V237" s="43"/>
      <c r="W237" s="43"/>
      <c r="X237" s="43"/>
      <c r="Y237" s="43"/>
      <c r="AC237" s="43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</row>
    <row r="238" spans="1:122" s="53" customFormat="1" x14ac:dyDescent="0.25">
      <c r="A238" s="58"/>
      <c r="B238" s="1"/>
      <c r="C238"/>
      <c r="D238"/>
      <c r="E238"/>
      <c r="F238"/>
      <c r="G238"/>
      <c r="H238" s="1"/>
      <c r="I238" s="1"/>
      <c r="J238" s="1"/>
      <c r="K238" s="1"/>
      <c r="L238" s="1"/>
      <c r="M238" s="1"/>
      <c r="V238" s="43"/>
      <c r="W238" s="43"/>
      <c r="X238" s="43"/>
      <c r="Y238" s="43"/>
      <c r="AC238" s="43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</row>
    <row r="239" spans="1:122" s="53" customFormat="1" x14ac:dyDescent="0.25">
      <c r="A239" s="58"/>
      <c r="B239" s="1"/>
      <c r="C239"/>
      <c r="D239"/>
      <c r="E239"/>
      <c r="F239"/>
      <c r="G239"/>
      <c r="H239" s="1"/>
      <c r="I239" s="1"/>
      <c r="J239" s="1"/>
      <c r="K239" s="1"/>
      <c r="L239" s="1"/>
      <c r="M239" s="1"/>
      <c r="V239" s="43"/>
      <c r="W239" s="43"/>
      <c r="X239" s="43"/>
      <c r="Y239" s="43"/>
      <c r="AC239" s="43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</row>
    <row r="240" spans="1:122" s="53" customFormat="1" x14ac:dyDescent="0.25">
      <c r="A240" s="58"/>
      <c r="B240" s="1"/>
      <c r="C240"/>
      <c r="D240"/>
      <c r="E240"/>
      <c r="F240"/>
      <c r="G240"/>
      <c r="H240" s="1"/>
      <c r="I240" s="1"/>
      <c r="J240" s="1"/>
      <c r="K240" s="1"/>
      <c r="L240" s="1"/>
      <c r="M240" s="1"/>
      <c r="V240" s="43"/>
      <c r="W240" s="43"/>
      <c r="X240" s="43"/>
      <c r="Y240" s="43"/>
      <c r="AC240" s="43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</row>
    <row r="241" spans="1:122" s="53" customFormat="1" x14ac:dyDescent="0.25">
      <c r="A241" s="58"/>
      <c r="B241" s="1"/>
      <c r="C241"/>
      <c r="D241"/>
      <c r="E241"/>
      <c r="F241"/>
      <c r="G241"/>
      <c r="H241" s="1"/>
      <c r="I241" s="1"/>
      <c r="J241" s="1"/>
      <c r="K241" s="1"/>
      <c r="L241" s="1"/>
      <c r="M241" s="1"/>
      <c r="V241" s="43"/>
      <c r="W241" s="43"/>
      <c r="X241" s="43"/>
      <c r="Y241" s="43"/>
      <c r="AC241" s="43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</row>
    <row r="242" spans="1:122" s="53" customFormat="1" x14ac:dyDescent="0.25">
      <c r="A242" s="58"/>
      <c r="B242" s="1"/>
      <c r="C242"/>
      <c r="D242"/>
      <c r="E242"/>
      <c r="F242"/>
      <c r="G242"/>
      <c r="H242" s="1"/>
      <c r="I242" s="1"/>
      <c r="J242" s="1"/>
      <c r="K242" s="1"/>
      <c r="L242" s="1"/>
      <c r="M242" s="1"/>
      <c r="V242" s="43"/>
      <c r="W242" s="43"/>
      <c r="X242" s="43"/>
      <c r="Y242" s="43"/>
      <c r="AC242" s="43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</row>
    <row r="243" spans="1:122" s="53" customFormat="1" x14ac:dyDescent="0.25">
      <c r="A243" s="58"/>
      <c r="B243" s="1"/>
      <c r="C243"/>
      <c r="D243"/>
      <c r="E243"/>
      <c r="F243"/>
      <c r="G243"/>
      <c r="H243" s="1"/>
      <c r="I243" s="1"/>
      <c r="J243" s="1"/>
      <c r="K243" s="1"/>
      <c r="L243" s="1"/>
      <c r="M243" s="1"/>
      <c r="V243" s="43"/>
      <c r="W243" s="43"/>
      <c r="X243" s="43"/>
      <c r="Y243" s="43"/>
      <c r="AC243" s="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</row>
    <row r="244" spans="1:122" s="53" customFormat="1" x14ac:dyDescent="0.25">
      <c r="A244" s="58"/>
      <c r="B244" s="1"/>
      <c r="C244"/>
      <c r="D244"/>
      <c r="E244"/>
      <c r="F244"/>
      <c r="G244"/>
      <c r="H244" s="1"/>
      <c r="I244" s="1"/>
      <c r="J244" s="1"/>
      <c r="K244" s="1"/>
      <c r="L244" s="1"/>
      <c r="M244" s="1"/>
      <c r="V244" s="43"/>
      <c r="W244" s="43"/>
      <c r="X244" s="43"/>
      <c r="Y244" s="43"/>
      <c r="AC244" s="43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</row>
    <row r="245" spans="1:122" s="53" customFormat="1" x14ac:dyDescent="0.25">
      <c r="A245" s="58"/>
      <c r="B245" s="1"/>
      <c r="C245"/>
      <c r="D245"/>
      <c r="E245"/>
      <c r="F245"/>
      <c r="G245"/>
      <c r="H245" s="1"/>
      <c r="I245" s="1"/>
      <c r="J245" s="1"/>
      <c r="K245" s="1"/>
      <c r="L245" s="1"/>
      <c r="M245" s="1"/>
      <c r="V245" s="43"/>
      <c r="W245" s="43"/>
      <c r="X245" s="43"/>
      <c r="Y245" s="43"/>
      <c r="AC245" s="43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</row>
    <row r="246" spans="1:122" s="53" customFormat="1" x14ac:dyDescent="0.25">
      <c r="A246" s="58"/>
      <c r="B246" s="1"/>
      <c r="C246"/>
      <c r="D246"/>
      <c r="E246"/>
      <c r="F246"/>
      <c r="G246"/>
      <c r="H246" s="1"/>
      <c r="I246" s="1"/>
      <c r="J246" s="1"/>
      <c r="K246" s="1"/>
      <c r="L246" s="1"/>
      <c r="M246" s="1"/>
      <c r="V246" s="43"/>
      <c r="W246" s="43"/>
      <c r="X246" s="43"/>
      <c r="Y246" s="43"/>
      <c r="AC246" s="43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</row>
    <row r="247" spans="1:122" s="53" customFormat="1" x14ac:dyDescent="0.25">
      <c r="A247" s="58"/>
      <c r="B247" s="1"/>
      <c r="C247"/>
      <c r="D247"/>
      <c r="E247"/>
      <c r="F247"/>
      <c r="G247"/>
      <c r="H247" s="1"/>
      <c r="I247" s="1"/>
      <c r="J247" s="1"/>
      <c r="K247" s="1"/>
      <c r="L247" s="1"/>
      <c r="M247" s="1"/>
      <c r="V247" s="43"/>
      <c r="W247" s="43"/>
      <c r="X247" s="43"/>
      <c r="Y247" s="43"/>
      <c r="AC247" s="43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</row>
    <row r="248" spans="1:122" s="53" customFormat="1" x14ac:dyDescent="0.25">
      <c r="A248" s="58"/>
      <c r="B248" s="1"/>
      <c r="C248"/>
      <c r="D248"/>
      <c r="E248"/>
      <c r="F248"/>
      <c r="G248"/>
      <c r="H248" s="1"/>
      <c r="I248" s="1"/>
      <c r="J248" s="1"/>
      <c r="K248" s="1"/>
      <c r="L248" s="1"/>
      <c r="M248" s="1"/>
      <c r="V248" s="43"/>
      <c r="W248" s="43"/>
      <c r="X248" s="43"/>
      <c r="Y248" s="43"/>
      <c r="AC248" s="43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</row>
    <row r="249" spans="1:122" s="53" customFormat="1" x14ac:dyDescent="0.25">
      <c r="A249" s="58"/>
      <c r="B249" s="1"/>
      <c r="C249"/>
      <c r="D249"/>
      <c r="E249"/>
      <c r="F249"/>
      <c r="G249"/>
      <c r="H249" s="1"/>
      <c r="I249" s="1"/>
      <c r="J249" s="1"/>
      <c r="K249" s="1"/>
      <c r="L249" s="1"/>
      <c r="M249" s="1"/>
      <c r="V249" s="43"/>
      <c r="W249" s="43"/>
      <c r="X249" s="43"/>
      <c r="Y249" s="43"/>
      <c r="AC249" s="43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</row>
    <row r="250" spans="1:122" s="53" customFormat="1" x14ac:dyDescent="0.25">
      <c r="A250" s="58"/>
      <c r="B250" s="1"/>
      <c r="C250"/>
      <c r="D250"/>
      <c r="E250"/>
      <c r="F250"/>
      <c r="G250"/>
      <c r="H250" s="1"/>
      <c r="I250" s="1"/>
      <c r="J250" s="1"/>
      <c r="K250" s="1"/>
      <c r="L250" s="1"/>
      <c r="M250" s="1"/>
      <c r="V250" s="43"/>
      <c r="W250" s="43"/>
      <c r="X250" s="43"/>
      <c r="Y250" s="43"/>
      <c r="AC250" s="43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</row>
    <row r="251" spans="1:122" s="53" customFormat="1" x14ac:dyDescent="0.25">
      <c r="A251" s="58"/>
      <c r="B251" s="1"/>
      <c r="C251"/>
      <c r="D251"/>
      <c r="E251"/>
      <c r="F251"/>
      <c r="G251"/>
      <c r="H251" s="1"/>
      <c r="I251" s="1"/>
      <c r="J251" s="1"/>
      <c r="K251" s="1"/>
      <c r="L251" s="1"/>
      <c r="M251" s="1"/>
      <c r="V251" s="43"/>
      <c r="W251" s="43"/>
      <c r="X251" s="43"/>
      <c r="Y251" s="43"/>
      <c r="AC251" s="43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</row>
    <row r="252" spans="1:122" s="53" customFormat="1" x14ac:dyDescent="0.25">
      <c r="A252" s="58"/>
      <c r="B252" s="1"/>
      <c r="C252"/>
      <c r="D252"/>
      <c r="E252"/>
      <c r="F252"/>
      <c r="G252"/>
      <c r="H252" s="1"/>
      <c r="I252" s="1"/>
      <c r="J252" s="1"/>
      <c r="K252" s="1"/>
      <c r="L252" s="1"/>
      <c r="M252" s="1"/>
      <c r="V252" s="43"/>
      <c r="W252" s="43"/>
      <c r="X252" s="43"/>
      <c r="Y252" s="43"/>
      <c r="AC252" s="43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</row>
    <row r="253" spans="1:122" s="53" customFormat="1" x14ac:dyDescent="0.25">
      <c r="A253" s="58"/>
      <c r="B253" s="1"/>
      <c r="C253"/>
      <c r="D253"/>
      <c r="E253"/>
      <c r="F253"/>
      <c r="G253"/>
      <c r="H253" s="1"/>
      <c r="I253" s="1"/>
      <c r="J253" s="1"/>
      <c r="K253" s="1"/>
      <c r="L253" s="1"/>
      <c r="M253" s="1"/>
      <c r="V253" s="43"/>
      <c r="W253" s="43"/>
      <c r="X253" s="43"/>
      <c r="Y253" s="43"/>
      <c r="AC253" s="4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</row>
    <row r="254" spans="1:122" s="53" customFormat="1" x14ac:dyDescent="0.25">
      <c r="A254" s="58"/>
      <c r="B254" s="1"/>
      <c r="C254"/>
      <c r="D254"/>
      <c r="E254"/>
      <c r="F254"/>
      <c r="G254"/>
      <c r="H254" s="1"/>
      <c r="I254" s="1"/>
      <c r="J254" s="1"/>
      <c r="K254" s="1"/>
      <c r="L254" s="1"/>
      <c r="M254" s="1"/>
      <c r="V254" s="43"/>
      <c r="W254" s="43"/>
      <c r="X254" s="43"/>
      <c r="Y254" s="43"/>
      <c r="AC254" s="43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</row>
    <row r="255" spans="1:122" s="53" customFormat="1" x14ac:dyDescent="0.25">
      <c r="A255" s="58"/>
      <c r="B255" s="1"/>
      <c r="C255"/>
      <c r="D255"/>
      <c r="E255"/>
      <c r="F255"/>
      <c r="G255"/>
      <c r="H255" s="1"/>
      <c r="I255" s="1"/>
      <c r="J255" s="1"/>
      <c r="K255" s="1"/>
      <c r="L255" s="1"/>
      <c r="M255" s="1"/>
      <c r="V255" s="43"/>
      <c r="W255" s="43"/>
      <c r="X255" s="43"/>
      <c r="Y255" s="43"/>
      <c r="AC255" s="43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</row>
    <row r="256" spans="1:122" s="53" customFormat="1" x14ac:dyDescent="0.25">
      <c r="A256" s="58"/>
      <c r="B256" s="1"/>
      <c r="C256"/>
      <c r="D256"/>
      <c r="E256"/>
      <c r="F256"/>
      <c r="G256"/>
      <c r="H256" s="1"/>
      <c r="I256" s="1"/>
      <c r="J256" s="1"/>
      <c r="K256" s="1"/>
      <c r="L256" s="1"/>
      <c r="M256" s="1"/>
      <c r="V256" s="43"/>
      <c r="W256" s="43"/>
      <c r="X256" s="43"/>
      <c r="Y256" s="43"/>
      <c r="AC256" s="43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</row>
    <row r="257" spans="1:122" s="53" customFormat="1" x14ac:dyDescent="0.25">
      <c r="A257" s="58"/>
      <c r="B257" s="1"/>
      <c r="C257"/>
      <c r="D257"/>
      <c r="E257"/>
      <c r="F257"/>
      <c r="G257"/>
      <c r="H257" s="1"/>
      <c r="I257" s="1"/>
      <c r="J257" s="1"/>
      <c r="K257" s="1"/>
      <c r="L257" s="1"/>
      <c r="M257" s="1"/>
      <c r="V257" s="43"/>
      <c r="W257" s="43"/>
      <c r="X257" s="43"/>
      <c r="Y257" s="43"/>
      <c r="AC257" s="43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</row>
    <row r="258" spans="1:122" s="53" customFormat="1" x14ac:dyDescent="0.25">
      <c r="A258" s="58"/>
      <c r="B258" s="1"/>
      <c r="C258"/>
      <c r="D258"/>
      <c r="E258"/>
      <c r="F258"/>
      <c r="G258"/>
      <c r="H258" s="1"/>
      <c r="I258" s="1"/>
      <c r="J258" s="1"/>
      <c r="K258" s="1"/>
      <c r="L258" s="1"/>
      <c r="M258" s="1"/>
      <c r="V258" s="43"/>
      <c r="W258" s="43"/>
      <c r="X258" s="43"/>
      <c r="Y258" s="43"/>
      <c r="AC258" s="43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</row>
    <row r="259" spans="1:122" s="53" customFormat="1" x14ac:dyDescent="0.25">
      <c r="A259" s="58"/>
      <c r="B259" s="1"/>
      <c r="C259"/>
      <c r="D259"/>
      <c r="E259"/>
      <c r="F259"/>
      <c r="G259"/>
      <c r="H259" s="1"/>
      <c r="I259" s="1"/>
      <c r="J259" s="1"/>
      <c r="K259" s="1"/>
      <c r="L259" s="1"/>
      <c r="M259" s="1"/>
      <c r="V259" s="43"/>
      <c r="W259" s="43"/>
      <c r="X259" s="43"/>
      <c r="Y259" s="43"/>
      <c r="AC259" s="43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</row>
    <row r="260" spans="1:122" s="53" customFormat="1" x14ac:dyDescent="0.25">
      <c r="A260" s="58"/>
      <c r="B260" s="1"/>
      <c r="C260"/>
      <c r="D260"/>
      <c r="E260"/>
      <c r="F260"/>
      <c r="G260"/>
      <c r="H260" s="1"/>
      <c r="I260" s="1"/>
      <c r="J260" s="1"/>
      <c r="K260" s="1"/>
      <c r="L260" s="1"/>
      <c r="M260" s="1"/>
      <c r="V260" s="43"/>
      <c r="W260" s="43"/>
      <c r="X260" s="43"/>
      <c r="Y260" s="43"/>
      <c r="AC260" s="43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</row>
    <row r="261" spans="1:122" s="53" customFormat="1" ht="35.65" customHeight="1" x14ac:dyDescent="0.25">
      <c r="A261" s="58"/>
      <c r="B261" s="1"/>
      <c r="C261"/>
      <c r="D261"/>
      <c r="E261"/>
      <c r="F261"/>
      <c r="G261"/>
      <c r="H261" s="1"/>
      <c r="I261" s="1"/>
      <c r="J261" s="1"/>
      <c r="K261" s="1"/>
      <c r="L261" s="1"/>
      <c r="M261" s="1"/>
      <c r="V261" s="43"/>
      <c r="W261" s="43"/>
      <c r="X261" s="43"/>
      <c r="Y261" s="43"/>
      <c r="AC261" s="43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</row>
    <row r="262" spans="1:122" s="53" customFormat="1" x14ac:dyDescent="0.25">
      <c r="A262" s="58"/>
      <c r="B262" s="1"/>
      <c r="C262"/>
      <c r="D262"/>
      <c r="E262"/>
      <c r="F262"/>
      <c r="G262"/>
      <c r="H262" s="1"/>
      <c r="I262" s="1"/>
      <c r="J262" s="1"/>
      <c r="K262" s="1"/>
      <c r="L262" s="1"/>
      <c r="M262" s="1"/>
      <c r="V262" s="43"/>
      <c r="W262" s="43"/>
      <c r="X262" s="43"/>
      <c r="Y262" s="43"/>
      <c r="AC262" s="43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</row>
    <row r="263" spans="1:122" s="53" customFormat="1" x14ac:dyDescent="0.25">
      <c r="A263" s="58"/>
      <c r="B263" s="1"/>
      <c r="C263"/>
      <c r="D263"/>
      <c r="E263"/>
      <c r="F263"/>
      <c r="G263"/>
      <c r="H263" s="1"/>
      <c r="I263" s="1"/>
      <c r="J263" s="1"/>
      <c r="K263" s="1"/>
      <c r="L263" s="1"/>
      <c r="M263" s="1"/>
      <c r="V263" s="43"/>
      <c r="W263" s="43"/>
      <c r="X263" s="43"/>
      <c r="Y263" s="43"/>
      <c r="AC263" s="4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</row>
    <row r="264" spans="1:122" s="53" customFormat="1" x14ac:dyDescent="0.25">
      <c r="A264" s="58"/>
      <c r="B264" s="1"/>
      <c r="C264"/>
      <c r="D264"/>
      <c r="E264"/>
      <c r="F264"/>
      <c r="G264"/>
      <c r="H264" s="1"/>
      <c r="I264" s="1"/>
      <c r="J264" s="1"/>
      <c r="K264" s="1"/>
      <c r="L264" s="1"/>
      <c r="M264" s="1"/>
      <c r="V264" s="43"/>
      <c r="W264" s="43"/>
      <c r="X264" s="43"/>
      <c r="Y264" s="43"/>
      <c r="AC264" s="43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</row>
    <row r="265" spans="1:122" s="53" customFormat="1" x14ac:dyDescent="0.25">
      <c r="A265" s="58"/>
      <c r="B265" s="1"/>
      <c r="C265"/>
      <c r="D265"/>
      <c r="E265"/>
      <c r="F265"/>
      <c r="G265"/>
      <c r="H265" s="1"/>
      <c r="I265" s="1"/>
      <c r="J265" s="1"/>
      <c r="K265" s="1"/>
      <c r="L265" s="1"/>
      <c r="M265" s="1"/>
      <c r="V265" s="43"/>
      <c r="W265" s="43"/>
      <c r="X265" s="43"/>
      <c r="Y265" s="43"/>
      <c r="AC265" s="43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</row>
    <row r="266" spans="1:122" s="53" customFormat="1" x14ac:dyDescent="0.25">
      <c r="A266" s="58"/>
      <c r="B266" s="1"/>
      <c r="C266"/>
      <c r="D266"/>
      <c r="E266"/>
      <c r="F266"/>
      <c r="G266"/>
      <c r="H266" s="1"/>
      <c r="I266" s="1"/>
      <c r="J266" s="1"/>
      <c r="K266" s="1"/>
      <c r="L266" s="1"/>
      <c r="M266" s="1"/>
      <c r="V266" s="43"/>
      <c r="W266" s="43"/>
      <c r="X266" s="43"/>
      <c r="Y266" s="43"/>
      <c r="AC266" s="43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</row>
    <row r="267" spans="1:122" s="53" customFormat="1" x14ac:dyDescent="0.25">
      <c r="A267" s="58"/>
      <c r="B267" s="1"/>
      <c r="C267"/>
      <c r="D267"/>
      <c r="E267"/>
      <c r="F267"/>
      <c r="G267"/>
      <c r="H267" s="1"/>
      <c r="I267" s="1"/>
      <c r="J267" s="1"/>
      <c r="K267" s="1"/>
      <c r="L267" s="1"/>
      <c r="M267" s="1"/>
      <c r="V267" s="43"/>
      <c r="W267" s="43"/>
      <c r="X267" s="43"/>
      <c r="Y267" s="43"/>
      <c r="AC267" s="43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</row>
    <row r="268" spans="1:122" s="53" customFormat="1" x14ac:dyDescent="0.25">
      <c r="A268" s="58"/>
      <c r="B268" s="1"/>
      <c r="C268"/>
      <c r="D268"/>
      <c r="E268"/>
      <c r="F268"/>
      <c r="G268"/>
      <c r="H268" s="1"/>
      <c r="I268" s="1"/>
      <c r="J268" s="1"/>
      <c r="K268" s="1"/>
      <c r="L268" s="1"/>
      <c r="M268" s="1"/>
      <c r="V268" s="43"/>
      <c r="W268" s="43"/>
      <c r="X268" s="43"/>
      <c r="Y268" s="43"/>
      <c r="AC268" s="43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</row>
    <row r="269" spans="1:122" s="53" customFormat="1" x14ac:dyDescent="0.25">
      <c r="A269" s="58"/>
      <c r="B269" s="1"/>
      <c r="C269"/>
      <c r="D269"/>
      <c r="E269"/>
      <c r="F269"/>
      <c r="G269"/>
      <c r="H269" s="1"/>
      <c r="I269" s="1"/>
      <c r="J269" s="1"/>
      <c r="K269" s="1"/>
      <c r="L269" s="1"/>
      <c r="M269" s="1"/>
      <c r="V269" s="43"/>
      <c r="W269" s="43"/>
      <c r="X269" s="43"/>
      <c r="Y269" s="43"/>
      <c r="AC269" s="43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</row>
    <row r="270" spans="1:122" s="53" customFormat="1" x14ac:dyDescent="0.25">
      <c r="A270" s="58"/>
      <c r="B270" s="1"/>
      <c r="C270"/>
      <c r="D270"/>
      <c r="E270"/>
      <c r="F270"/>
      <c r="G270"/>
      <c r="H270" s="1"/>
      <c r="I270" s="1"/>
      <c r="J270" s="1"/>
      <c r="K270" s="1"/>
      <c r="L270" s="1"/>
      <c r="M270" s="1"/>
      <c r="V270" s="43"/>
      <c r="W270" s="43"/>
      <c r="X270" s="43"/>
      <c r="Y270" s="43"/>
      <c r="AC270" s="43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</row>
    <row r="271" spans="1:122" s="53" customFormat="1" ht="409.5" customHeight="1" x14ac:dyDescent="0.25">
      <c r="A271" s="58"/>
      <c r="B271" s="1"/>
      <c r="C271"/>
      <c r="D271"/>
      <c r="E271"/>
      <c r="F271"/>
      <c r="G271"/>
      <c r="H271" s="1"/>
      <c r="I271" s="1"/>
      <c r="J271" s="1"/>
      <c r="K271" s="1"/>
      <c r="L271" s="1"/>
      <c r="M271" s="1"/>
      <c r="V271" s="43"/>
      <c r="W271" s="43"/>
      <c r="X271" s="43"/>
      <c r="Y271" s="43"/>
      <c r="AC271" s="43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</row>
    <row r="272" spans="1:122" s="53" customFormat="1" x14ac:dyDescent="0.25">
      <c r="A272" s="58"/>
      <c r="B272" s="1"/>
      <c r="C272"/>
      <c r="D272"/>
      <c r="E272"/>
      <c r="F272"/>
      <c r="G272"/>
      <c r="H272" s="1"/>
      <c r="I272" s="1"/>
      <c r="J272" s="1"/>
      <c r="K272" s="1"/>
      <c r="L272" s="1"/>
      <c r="M272" s="1"/>
      <c r="V272" s="43"/>
      <c r="W272" s="43"/>
      <c r="X272" s="43"/>
      <c r="Y272" s="43"/>
      <c r="AC272" s="43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</row>
    <row r="273" spans="1:122" s="53" customFormat="1" x14ac:dyDescent="0.25">
      <c r="A273" s="58"/>
      <c r="B273" s="1"/>
      <c r="C273"/>
      <c r="D273"/>
      <c r="E273"/>
      <c r="F273"/>
      <c r="G273"/>
      <c r="H273" s="1"/>
      <c r="I273" s="1"/>
      <c r="J273" s="1"/>
      <c r="K273" s="1"/>
      <c r="L273" s="1"/>
      <c r="M273" s="1"/>
      <c r="V273" s="43"/>
      <c r="W273" s="43"/>
      <c r="X273" s="43"/>
      <c r="Y273" s="43"/>
      <c r="AC273" s="4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</row>
  </sheetData>
  <sortState xmlns:xlrd2="http://schemas.microsoft.com/office/spreadsheetml/2017/richdata2" ref="A11:DR131">
    <sortCondition ref="N11:N131"/>
  </sortState>
  <mergeCells count="28">
    <mergeCell ref="P5:S5"/>
    <mergeCell ref="AC5:AD5"/>
    <mergeCell ref="C6:D6"/>
    <mergeCell ref="E6:E9"/>
    <mergeCell ref="H6:H9"/>
    <mergeCell ref="D2:G2"/>
    <mergeCell ref="N2:AD3"/>
    <mergeCell ref="C3:C4"/>
    <mergeCell ref="D3:D4"/>
    <mergeCell ref="E3:E4"/>
    <mergeCell ref="F3:F4"/>
    <mergeCell ref="G3:G4"/>
    <mergeCell ref="P4:S4"/>
    <mergeCell ref="V4:Y4"/>
    <mergeCell ref="AC4:AD4"/>
    <mergeCell ref="AC6:AD6"/>
    <mergeCell ref="J7:M7"/>
    <mergeCell ref="AD7:AD9"/>
    <mergeCell ref="C8:C9"/>
    <mergeCell ref="J8:K8"/>
    <mergeCell ref="L8:M8"/>
    <mergeCell ref="P8:S8"/>
    <mergeCell ref="V8:Y8"/>
    <mergeCell ref="P6:S6"/>
    <mergeCell ref="T6:T9"/>
    <mergeCell ref="V6:Y7"/>
    <mergeCell ref="Z6:Z9"/>
    <mergeCell ref="AA6:AA9"/>
  </mergeCells>
  <conditionalFormatting sqref="AC9">
    <cfRule type="containsText" dxfId="17" priority="200" operator="containsText" text="60">
      <formula>NOT(ISERROR(SEARCH("60",AC9)))</formula>
    </cfRule>
  </conditionalFormatting>
  <conditionalFormatting sqref="P10:S10">
    <cfRule type="containsText" dxfId="16" priority="199" operator="containsText" text="60">
      <formula>NOT(ISERROR(SEARCH("60",P10)))</formula>
    </cfRule>
  </conditionalFormatting>
  <conditionalFormatting sqref="V10:Y10">
    <cfRule type="containsText" dxfId="15" priority="198" operator="containsText" text="60">
      <formula>NOT(ISERROR(SEARCH("60",V10)))</formula>
    </cfRule>
  </conditionalFormatting>
  <conditionalFormatting sqref="AC10">
    <cfRule type="containsText" dxfId="14" priority="197" operator="containsText" text="60">
      <formula>NOT(ISERROR(SEARCH("60",AC10)))</formula>
    </cfRule>
  </conditionalFormatting>
  <conditionalFormatting sqref="A10:E10">
    <cfRule type="containsText" dxfId="13" priority="196" operator="containsText" text="60">
      <formula>NOT(ISERROR(SEARCH("60",A10)))</formula>
    </cfRule>
  </conditionalFormatting>
  <conditionalFormatting sqref="H4:I5 I6:I7">
    <cfRule type="containsText" dxfId="12" priority="195" operator="containsText" text="60">
      <formula>NOT(ISERROR(SEARCH("60",H4)))</formula>
    </cfRule>
  </conditionalFormatting>
  <conditionalFormatting sqref="M9">
    <cfRule type="containsText" dxfId="11" priority="190" operator="containsText" text="60">
      <formula>NOT(ISERROR(SEARCH("60",M9)))</formula>
    </cfRule>
  </conditionalFormatting>
  <conditionalFormatting sqref="J10:M10 K9 J8">
    <cfRule type="containsText" dxfId="10" priority="193" operator="containsText" text="60">
      <formula>NOT(ISERROR(SEARCH("60",J8)))</formula>
    </cfRule>
  </conditionalFormatting>
  <conditionalFormatting sqref="J4:M6 J7">
    <cfRule type="containsText" dxfId="9" priority="192" operator="containsText" text="60">
      <formula>NOT(ISERROR(SEARCH("60",J4)))</formula>
    </cfRule>
  </conditionalFormatting>
  <conditionalFormatting sqref="L8">
    <cfRule type="containsText" dxfId="8" priority="191" operator="containsText" text="60">
      <formula>NOT(ISERROR(SEARCH("60",L8)))</formula>
    </cfRule>
  </conditionalFormatting>
  <conditionalFormatting sqref="V11:V131">
    <cfRule type="cellIs" dxfId="7" priority="125" operator="greaterThanOrEqual">
      <formula>$V$9+5</formula>
    </cfRule>
  </conditionalFormatting>
  <conditionalFormatting sqref="P11:P131">
    <cfRule type="cellIs" dxfId="6" priority="121" operator="greaterThanOrEqual">
      <formula>$P$9+5</formula>
    </cfRule>
  </conditionalFormatting>
  <conditionalFormatting sqref="Y11:Y131">
    <cfRule type="cellIs" dxfId="5" priority="180" operator="greaterThan">
      <formula>54</formula>
    </cfRule>
  </conditionalFormatting>
  <conditionalFormatting sqref="W11:W131">
    <cfRule type="cellIs" dxfId="4" priority="110" operator="greaterThanOrEqual">
      <formula>$W$9+5</formula>
    </cfRule>
  </conditionalFormatting>
  <conditionalFormatting sqref="Q11:Q131">
    <cfRule type="cellIs" dxfId="3" priority="32" operator="greaterThanOrEqual">
      <formula>$Q$9+5</formula>
    </cfRule>
  </conditionalFormatting>
  <conditionalFormatting sqref="R11:S131">
    <cfRule type="cellIs" dxfId="2" priority="31" operator="greaterThanOrEqual">
      <formula>$R$9+5</formula>
    </cfRule>
  </conditionalFormatting>
  <conditionalFormatting sqref="X11:X131">
    <cfRule type="cellIs" dxfId="1" priority="30" operator="greaterThanOrEqual">
      <formula>$X$9+5</formula>
    </cfRule>
  </conditionalFormatting>
  <conditionalFormatting sqref="AC11:AC131">
    <cfRule type="cellIs" dxfId="0" priority="29" operator="greaterThanOrEqual">
      <formula>$AC$9+5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79ECC765C69B478DE254B798B6379D" ma:contentTypeVersion="10" ma:contentTypeDescription="Create a new document." ma:contentTypeScope="" ma:versionID="dd918048830f6c363680318cc924eb29">
  <xsd:schema xmlns:xsd="http://www.w3.org/2001/XMLSchema" xmlns:xs="http://www.w3.org/2001/XMLSchema" xmlns:p="http://schemas.microsoft.com/office/2006/metadata/properties" xmlns:ns3="69a57963-dc1f-49c2-a352-0e57080187d9" targetNamespace="http://schemas.microsoft.com/office/2006/metadata/properties" ma:root="true" ma:fieldsID="3b121babb3ea0ab6a286fc90bc92a739" ns3:_="">
    <xsd:import namespace="69a57963-dc1f-49c2-a352-0e57080187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57963-dc1f-49c2-a352-0e57080187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7A5395-8A6D-4640-AD8E-8143D779B5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3E7F1B-7CFE-4BA8-8E3F-5FE961541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a57963-dc1f-49c2-a352-0e5708018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A2123E-F63E-4C34-8069-FE29CB40B2D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9a57963-dc1f-49c2-a352-0e57080187d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 Final 4.2</vt:lpstr>
      <vt:lpstr>2022 Final 5.3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Quinn</dc:creator>
  <cp:lastModifiedBy>Nick Palmer</cp:lastModifiedBy>
  <cp:lastPrinted>2022-06-02T00:06:14Z</cp:lastPrinted>
  <dcterms:created xsi:type="dcterms:W3CDTF">2014-09-24T08:33:49Z</dcterms:created>
  <dcterms:modified xsi:type="dcterms:W3CDTF">2023-08-24T18:15:50Z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0x0101001679ECC765C69B478DE254B798B6379D</vt:lpwstr>
  </property>
</Properties>
</file>